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15" windowWidth="14670" windowHeight="8565"/>
  </bookViews>
  <sheets>
    <sheet name="About" sheetId="20" r:id="rId1"/>
    <sheet name="Contents" sheetId="19" r:id="rId2"/>
    <sheet name="Chart impositions" sheetId="21" r:id="rId3"/>
    <sheet name="Impositions" sheetId="1" r:id="rId4"/>
    <sheet name="Chart receipts" sheetId="22" r:id="rId5"/>
    <sheet name="Receipts" sheetId="2" r:id="rId6"/>
    <sheet name="Chart remittals" sheetId="23" r:id="rId7"/>
    <sheet name="Remittals" sheetId="3" r:id="rId8"/>
    <sheet name="Chart RecImp ratio" sheetId="24" r:id="rId9"/>
    <sheet name="RecImp Ratio" sheetId="8" r:id="rId10"/>
    <sheet name="Chart RemImp ratio" sheetId="25" r:id="rId11"/>
    <sheet name="RemImp Ratio" sheetId="14" r:id="rId12"/>
    <sheet name="Chart Fines v Comm" sheetId="26" r:id="rId13"/>
    <sheet name="FinesvComm" sheetId="11" r:id="rId14"/>
    <sheet name="FinesvComm Chart w fcast" sheetId="27" r:id="rId15"/>
    <sheet name="FinesvComm w fcast" sheetId="17" r:id="rId16"/>
  </sheets>
  <externalReferences>
    <externalReference r:id="rId17"/>
  </externalReferences>
  <calcPr calcId="125725"/>
</workbook>
</file>

<file path=xl/calcChain.xml><?xml version="1.0" encoding="utf-8"?>
<calcChain xmlns="http://schemas.openxmlformats.org/spreadsheetml/2006/main">
  <c r="F140" i="14"/>
  <c r="C140"/>
  <c r="G140"/>
  <c r="E159" i="8"/>
  <c r="F159"/>
  <c r="H159" s="1"/>
  <c r="C159"/>
  <c r="D159" s="1"/>
  <c r="J3" i="3"/>
  <c r="H3"/>
  <c r="L3"/>
  <c r="J3" i="2"/>
  <c r="K4"/>
  <c r="H3"/>
  <c r="I3"/>
  <c r="J3" i="1"/>
  <c r="H3"/>
  <c r="I3"/>
  <c r="C139" i="14"/>
  <c r="G139"/>
  <c r="C138"/>
  <c r="G138"/>
  <c r="C137"/>
  <c r="G137"/>
  <c r="C136"/>
  <c r="G136"/>
  <c r="C135"/>
  <c r="G135"/>
  <c r="C134"/>
  <c r="G134"/>
  <c r="C133"/>
  <c r="G133"/>
  <c r="C132"/>
  <c r="G132"/>
  <c r="C131"/>
  <c r="G131"/>
  <c r="C130"/>
  <c r="G130"/>
  <c r="C129"/>
  <c r="G129"/>
  <c r="C128"/>
  <c r="G128"/>
  <c r="C127"/>
  <c r="G127"/>
  <c r="F200"/>
  <c r="H200"/>
  <c r="F199"/>
  <c r="H199"/>
  <c r="F198"/>
  <c r="H198"/>
  <c r="F197"/>
  <c r="H197"/>
  <c r="F196"/>
  <c r="H196"/>
  <c r="F195"/>
  <c r="H195"/>
  <c r="F194"/>
  <c r="H194"/>
  <c r="F193"/>
  <c r="H193"/>
  <c r="F192"/>
  <c r="H192"/>
  <c r="F191"/>
  <c r="H191"/>
  <c r="F190"/>
  <c r="H190"/>
  <c r="F189"/>
  <c r="H189"/>
  <c r="F188"/>
  <c r="H188"/>
  <c r="F187"/>
  <c r="H187"/>
  <c r="F186"/>
  <c r="H186"/>
  <c r="F185"/>
  <c r="H185"/>
  <c r="F184"/>
  <c r="H184"/>
  <c r="F183"/>
  <c r="H183"/>
  <c r="F182"/>
  <c r="H182"/>
  <c r="F181"/>
  <c r="H181"/>
  <c r="F180"/>
  <c r="H180"/>
  <c r="F179"/>
  <c r="H179"/>
  <c r="F178"/>
  <c r="H178"/>
  <c r="F177"/>
  <c r="H177"/>
  <c r="F176"/>
  <c r="H176"/>
  <c r="F175"/>
  <c r="H175"/>
  <c r="F174"/>
  <c r="H174"/>
  <c r="F173"/>
  <c r="H173"/>
  <c r="F172"/>
  <c r="H172"/>
  <c r="F171"/>
  <c r="H171"/>
  <c r="F170"/>
  <c r="H170"/>
  <c r="F169"/>
  <c r="H169"/>
  <c r="F168"/>
  <c r="H168"/>
  <c r="F167"/>
  <c r="H167"/>
  <c r="F166"/>
  <c r="H166"/>
  <c r="F165"/>
  <c r="H165"/>
  <c r="F164"/>
  <c r="H164"/>
  <c r="F163"/>
  <c r="H163"/>
  <c r="F162"/>
  <c r="H162"/>
  <c r="F161"/>
  <c r="H161"/>
  <c r="F160"/>
  <c r="H160"/>
  <c r="F159"/>
  <c r="H159"/>
  <c r="F158"/>
  <c r="H158"/>
  <c r="F157"/>
  <c r="F156"/>
  <c r="H156" s="1"/>
  <c r="F155"/>
  <c r="H155" s="1"/>
  <c r="F154"/>
  <c r="H154" s="1"/>
  <c r="F153"/>
  <c r="H153" s="1"/>
  <c r="F152"/>
  <c r="H152" s="1"/>
  <c r="F151"/>
  <c r="H151" s="1"/>
  <c r="F150"/>
  <c r="H150" s="1"/>
  <c r="F149"/>
  <c r="H149" s="1"/>
  <c r="F148"/>
  <c r="H148" s="1"/>
  <c r="F147"/>
  <c r="H147" s="1"/>
  <c r="F146"/>
  <c r="H146" s="1"/>
  <c r="F145"/>
  <c r="H145" s="1"/>
  <c r="F144"/>
  <c r="H144" s="1"/>
  <c r="F143"/>
  <c r="H143" s="1"/>
  <c r="F142"/>
  <c r="H142" s="1"/>
  <c r="F141"/>
  <c r="H141" s="1"/>
  <c r="F219" i="8"/>
  <c r="H219" s="1"/>
  <c r="F218"/>
  <c r="F217"/>
  <c r="H217" s="1"/>
  <c r="F216"/>
  <c r="F215"/>
  <c r="F214"/>
  <c r="F213"/>
  <c r="H213" s="1"/>
  <c r="F212"/>
  <c r="F211"/>
  <c r="F210"/>
  <c r="F209"/>
  <c r="H209" s="1"/>
  <c r="F208"/>
  <c r="D219"/>
  <c r="D218"/>
  <c r="H218" s="1"/>
  <c r="D217"/>
  <c r="D216"/>
  <c r="H216" s="1"/>
  <c r="D215"/>
  <c r="H215"/>
  <c r="D214"/>
  <c r="H214"/>
  <c r="D213"/>
  <c r="D212"/>
  <c r="H212"/>
  <c r="D211"/>
  <c r="H211"/>
  <c r="D210"/>
  <c r="H210"/>
  <c r="D209"/>
  <c r="D208"/>
  <c r="H208"/>
  <c r="E158"/>
  <c r="E157"/>
  <c r="E156"/>
  <c r="E155"/>
  <c r="E154"/>
  <c r="E153"/>
  <c r="E152"/>
  <c r="E151"/>
  <c r="G151" s="1"/>
  <c r="E150"/>
  <c r="E149"/>
  <c r="E148"/>
  <c r="E147"/>
  <c r="G147" s="1"/>
  <c r="E146"/>
  <c r="C158"/>
  <c r="C157"/>
  <c r="C156"/>
  <c r="C155"/>
  <c r="C154"/>
  <c r="C153"/>
  <c r="C152"/>
  <c r="G152" s="1"/>
  <c r="C151"/>
  <c r="C150"/>
  <c r="C149"/>
  <c r="C148"/>
  <c r="G148" s="1"/>
  <c r="C147"/>
  <c r="C146"/>
  <c r="K4" i="3"/>
  <c r="J8"/>
  <c r="J7"/>
  <c r="L7"/>
  <c r="H7"/>
  <c r="I7"/>
  <c r="J6"/>
  <c r="K6"/>
  <c r="H6"/>
  <c r="I6"/>
  <c r="J5"/>
  <c r="L5"/>
  <c r="H5"/>
  <c r="J4"/>
  <c r="H4"/>
  <c r="I4"/>
  <c r="K8"/>
  <c r="J8" i="2"/>
  <c r="J7"/>
  <c r="H7"/>
  <c r="I7"/>
  <c r="J6"/>
  <c r="K6"/>
  <c r="H6"/>
  <c r="J5"/>
  <c r="L5"/>
  <c r="H5"/>
  <c r="J4"/>
  <c r="L4"/>
  <c r="H4"/>
  <c r="L3"/>
  <c r="K3"/>
  <c r="I3" i="3"/>
  <c r="I6" i="2"/>
  <c r="I4"/>
  <c r="K8"/>
  <c r="K5"/>
  <c r="I5"/>
  <c r="L6"/>
  <c r="J8" i="1"/>
  <c r="K8"/>
  <c r="J7"/>
  <c r="K7"/>
  <c r="J6"/>
  <c r="J5"/>
  <c r="J4"/>
  <c r="K4"/>
  <c r="H7"/>
  <c r="H6"/>
  <c r="H5"/>
  <c r="H4"/>
  <c r="I4"/>
  <c r="D145"/>
  <c r="H157" i="14"/>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 r="F207" i="8"/>
  <c r="F206"/>
  <c r="F205"/>
  <c r="F204"/>
  <c r="F203"/>
  <c r="F202"/>
  <c r="F201"/>
  <c r="F200"/>
  <c r="F199"/>
  <c r="F198"/>
  <c r="F197"/>
  <c r="F196"/>
  <c r="F195"/>
  <c r="F194"/>
  <c r="F193"/>
  <c r="F192"/>
  <c r="F191"/>
  <c r="F190"/>
  <c r="F189"/>
  <c r="F188"/>
  <c r="F187"/>
  <c r="F186"/>
  <c r="F185"/>
  <c r="F184"/>
  <c r="H184" s="1"/>
  <c r="F183"/>
  <c r="F182"/>
  <c r="F181"/>
  <c r="F180"/>
  <c r="H180" s="1"/>
  <c r="F179"/>
  <c r="F178"/>
  <c r="F177"/>
  <c r="F176"/>
  <c r="H176" s="1"/>
  <c r="F175"/>
  <c r="F174"/>
  <c r="F173"/>
  <c r="F172"/>
  <c r="F171"/>
  <c r="F170"/>
  <c r="F169"/>
  <c r="F168"/>
  <c r="H168" s="1"/>
  <c r="F167"/>
  <c r="F166"/>
  <c r="F165"/>
  <c r="F164"/>
  <c r="H164" s="1"/>
  <c r="F163"/>
  <c r="F162"/>
  <c r="F161"/>
  <c r="F160"/>
  <c r="H160" s="1"/>
  <c r="D207"/>
  <c r="H207"/>
  <c r="D206"/>
  <c r="H206"/>
  <c r="D205"/>
  <c r="H205"/>
  <c r="D204"/>
  <c r="H204"/>
  <c r="D203"/>
  <c r="D202"/>
  <c r="H202" s="1"/>
  <c r="D201"/>
  <c r="H201" s="1"/>
  <c r="D200"/>
  <c r="D199"/>
  <c r="H199" s="1"/>
  <c r="D198"/>
  <c r="H198" s="1"/>
  <c r="D197"/>
  <c r="D196"/>
  <c r="H196"/>
  <c r="D195"/>
  <c r="H195"/>
  <c r="D194"/>
  <c r="H194"/>
  <c r="D193"/>
  <c r="H193"/>
  <c r="D192"/>
  <c r="H192"/>
  <c r="D191"/>
  <c r="H191"/>
  <c r="D190"/>
  <c r="H190"/>
  <c r="D189"/>
  <c r="H189"/>
  <c r="D188"/>
  <c r="H188"/>
  <c r="D187"/>
  <c r="D186"/>
  <c r="H186" s="1"/>
  <c r="D185"/>
  <c r="H185" s="1"/>
  <c r="D184"/>
  <c r="D183"/>
  <c r="H183"/>
  <c r="D182"/>
  <c r="H182"/>
  <c r="D181"/>
  <c r="H181"/>
  <c r="D180"/>
  <c r="D179"/>
  <c r="D178"/>
  <c r="H178" s="1"/>
  <c r="D177"/>
  <c r="H177" s="1"/>
  <c r="D176"/>
  <c r="D175"/>
  <c r="D174"/>
  <c r="H174" s="1"/>
  <c r="D173"/>
  <c r="H173" s="1"/>
  <c r="D172"/>
  <c r="D171"/>
  <c r="H171"/>
  <c r="D170"/>
  <c r="H170"/>
  <c r="D169"/>
  <c r="D168"/>
  <c r="D167"/>
  <c r="H167"/>
  <c r="D166"/>
  <c r="H166"/>
  <c r="D165"/>
  <c r="D164"/>
  <c r="D163"/>
  <c r="D162"/>
  <c r="H162"/>
  <c r="D161"/>
  <c r="H161"/>
  <c r="D160"/>
  <c r="E145"/>
  <c r="G145" s="1"/>
  <c r="E144"/>
  <c r="G144" s="1"/>
  <c r="E143"/>
  <c r="E142"/>
  <c r="E141"/>
  <c r="E140"/>
  <c r="E139"/>
  <c r="E138"/>
  <c r="E137"/>
  <c r="E136"/>
  <c r="G136" s="1"/>
  <c r="C145"/>
  <c r="C144"/>
  <c r="C143"/>
  <c r="G143"/>
  <c r="C142"/>
  <c r="C141"/>
  <c r="C140"/>
  <c r="C139"/>
  <c r="G139" s="1"/>
  <c r="C138"/>
  <c r="C137"/>
  <c r="C136"/>
  <c r="I7" i="1"/>
  <c r="E135" i="8"/>
  <c r="E134"/>
  <c r="E133"/>
  <c r="E132"/>
  <c r="E131"/>
  <c r="E130"/>
  <c r="E129"/>
  <c r="E128"/>
  <c r="E127"/>
  <c r="E126"/>
  <c r="E125"/>
  <c r="G125" s="1"/>
  <c r="E124"/>
  <c r="E123"/>
  <c r="E122"/>
  <c r="G122" s="1"/>
  <c r="E121"/>
  <c r="E120"/>
  <c r="E119"/>
  <c r="E118"/>
  <c r="G118" s="1"/>
  <c r="E117"/>
  <c r="E116"/>
  <c r="E115"/>
  <c r="G115"/>
  <c r="E114"/>
  <c r="E113"/>
  <c r="E112"/>
  <c r="G112"/>
  <c r="E111"/>
  <c r="E110"/>
  <c r="E109"/>
  <c r="E108"/>
  <c r="G108" s="1"/>
  <c r="E107"/>
  <c r="E106"/>
  <c r="E105"/>
  <c r="E104"/>
  <c r="G104" s="1"/>
  <c r="E103"/>
  <c r="E102"/>
  <c r="E101"/>
  <c r="E100"/>
  <c r="G100" s="1"/>
  <c r="E99"/>
  <c r="E98"/>
  <c r="E97"/>
  <c r="E96"/>
  <c r="G96" s="1"/>
  <c r="E95"/>
  <c r="E94"/>
  <c r="E93"/>
  <c r="G93" s="1"/>
  <c r="E92"/>
  <c r="E91"/>
  <c r="G91"/>
  <c r="E90"/>
  <c r="E89"/>
  <c r="E88"/>
  <c r="E87"/>
  <c r="G87" s="1"/>
  <c r="E86"/>
  <c r="E85"/>
  <c r="E84"/>
  <c r="E83"/>
  <c r="G83" s="1"/>
  <c r="E82"/>
  <c r="E81"/>
  <c r="E80"/>
  <c r="G80"/>
  <c r="E79"/>
  <c r="E78"/>
  <c r="E77"/>
  <c r="E76"/>
  <c r="G76" s="1"/>
  <c r="E75"/>
  <c r="E74"/>
  <c r="E73"/>
  <c r="E72"/>
  <c r="E71"/>
  <c r="E70"/>
  <c r="E69"/>
  <c r="E68"/>
  <c r="G68" s="1"/>
  <c r="E67"/>
  <c r="E66"/>
  <c r="E65"/>
  <c r="E64"/>
  <c r="G64" s="1"/>
  <c r="E63"/>
  <c r="E62"/>
  <c r="E61"/>
  <c r="E60"/>
  <c r="E59"/>
  <c r="E58"/>
  <c r="G58" s="1"/>
  <c r="E57"/>
  <c r="E56"/>
  <c r="E55"/>
  <c r="G55"/>
  <c r="E54"/>
  <c r="E53"/>
  <c r="E52"/>
  <c r="E51"/>
  <c r="E50"/>
  <c r="E49"/>
  <c r="E48"/>
  <c r="G48"/>
  <c r="E47"/>
  <c r="E46"/>
  <c r="E45"/>
  <c r="E44"/>
  <c r="G44" s="1"/>
  <c r="E43"/>
  <c r="E42"/>
  <c r="E41"/>
  <c r="E40"/>
  <c r="E39"/>
  <c r="E38"/>
  <c r="E37"/>
  <c r="E36"/>
  <c r="E35"/>
  <c r="E34"/>
  <c r="E33"/>
  <c r="E32"/>
  <c r="G32" s="1"/>
  <c r="E31"/>
  <c r="E30"/>
  <c r="E29"/>
  <c r="E28"/>
  <c r="G28" s="1"/>
  <c r="E27"/>
  <c r="E26"/>
  <c r="E25"/>
  <c r="G25" s="1"/>
  <c r="E24"/>
  <c r="E23"/>
  <c r="E22"/>
  <c r="E21"/>
  <c r="G21" s="1"/>
  <c r="E20"/>
  <c r="E19"/>
  <c r="E18"/>
  <c r="E17"/>
  <c r="G17" s="1"/>
  <c r="E16"/>
  <c r="E15"/>
  <c r="E14"/>
  <c r="G14" s="1"/>
  <c r="E13"/>
  <c r="E12"/>
  <c r="E11"/>
  <c r="E10"/>
  <c r="G10" s="1"/>
  <c r="E9"/>
  <c r="E8"/>
  <c r="E7"/>
  <c r="E6"/>
  <c r="G6" s="1"/>
  <c r="E5"/>
  <c r="E4"/>
  <c r="E3"/>
  <c r="G3"/>
  <c r="C135"/>
  <c r="G135" s="1"/>
  <c r="C134"/>
  <c r="C133"/>
  <c r="G133"/>
  <c r="C132"/>
  <c r="C131"/>
  <c r="C130"/>
  <c r="C129"/>
  <c r="C128"/>
  <c r="C127"/>
  <c r="C126"/>
  <c r="C125"/>
  <c r="C124"/>
  <c r="G124" s="1"/>
  <c r="C123"/>
  <c r="C122"/>
  <c r="C121"/>
  <c r="G121" s="1"/>
  <c r="C120"/>
  <c r="C119"/>
  <c r="C118"/>
  <c r="C117"/>
  <c r="G117" s="1"/>
  <c r="C116"/>
  <c r="C115"/>
  <c r="C114"/>
  <c r="C113"/>
  <c r="C112"/>
  <c r="C111"/>
  <c r="C110"/>
  <c r="C109"/>
  <c r="G109" s="1"/>
  <c r="C108"/>
  <c r="C107"/>
  <c r="C106"/>
  <c r="C105"/>
  <c r="G105" s="1"/>
  <c r="C104"/>
  <c r="C103"/>
  <c r="C102"/>
  <c r="C101"/>
  <c r="G101" s="1"/>
  <c r="C100"/>
  <c r="C99"/>
  <c r="C98"/>
  <c r="C97"/>
  <c r="C96"/>
  <c r="C95"/>
  <c r="G95" s="1"/>
  <c r="C94"/>
  <c r="C93"/>
  <c r="C92"/>
  <c r="G92" s="1"/>
  <c r="C91"/>
  <c r="C90"/>
  <c r="C89"/>
  <c r="G89" s="1"/>
  <c r="C88"/>
  <c r="C87"/>
  <c r="C86"/>
  <c r="C85"/>
  <c r="G85" s="1"/>
  <c r="C84"/>
  <c r="C83"/>
  <c r="C82"/>
  <c r="C81"/>
  <c r="C80"/>
  <c r="C79"/>
  <c r="C78"/>
  <c r="C77"/>
  <c r="G77" s="1"/>
  <c r="C76"/>
  <c r="C75"/>
  <c r="C74"/>
  <c r="C73"/>
  <c r="G73" s="1"/>
  <c r="C72"/>
  <c r="C71"/>
  <c r="C70"/>
  <c r="C69"/>
  <c r="G69" s="1"/>
  <c r="C68"/>
  <c r="C67"/>
  <c r="C66"/>
  <c r="C65"/>
  <c r="C64"/>
  <c r="C63"/>
  <c r="G63" s="1"/>
  <c r="C62"/>
  <c r="C61"/>
  <c r="C60"/>
  <c r="G60" s="1"/>
  <c r="C59"/>
  <c r="C58"/>
  <c r="C57"/>
  <c r="G57" s="1"/>
  <c r="C56"/>
  <c r="C55"/>
  <c r="C54"/>
  <c r="C53"/>
  <c r="G53" s="1"/>
  <c r="C52"/>
  <c r="C51"/>
  <c r="C50"/>
  <c r="C49"/>
  <c r="G49" s="1"/>
  <c r="C48"/>
  <c r="C47"/>
  <c r="C46"/>
  <c r="C45"/>
  <c r="C44"/>
  <c r="C43"/>
  <c r="C42"/>
  <c r="C41"/>
  <c r="G41" s="1"/>
  <c r="C40"/>
  <c r="C39"/>
  <c r="C38"/>
  <c r="C37"/>
  <c r="G37" s="1"/>
  <c r="C36"/>
  <c r="C35"/>
  <c r="C34"/>
  <c r="C33"/>
  <c r="G33" s="1"/>
  <c r="C32"/>
  <c r="C31"/>
  <c r="C30"/>
  <c r="C29"/>
  <c r="C28"/>
  <c r="C27"/>
  <c r="C26"/>
  <c r="C25"/>
  <c r="C24"/>
  <c r="C23"/>
  <c r="C22"/>
  <c r="C21"/>
  <c r="C20"/>
  <c r="C19"/>
  <c r="C18"/>
  <c r="G18"/>
  <c r="C17"/>
  <c r="C16"/>
  <c r="G16" s="1"/>
  <c r="C15"/>
  <c r="C14"/>
  <c r="C13"/>
  <c r="C12"/>
  <c r="C11"/>
  <c r="C10"/>
  <c r="C9"/>
  <c r="C8"/>
  <c r="C7"/>
  <c r="C6"/>
  <c r="C5"/>
  <c r="C4"/>
  <c r="C3"/>
  <c r="G19"/>
  <c r="G39"/>
  <c r="G54"/>
  <c r="G98"/>
  <c r="H172"/>
  <c r="L6" i="1"/>
  <c r="L7"/>
  <c r="I6"/>
  <c r="K6"/>
  <c r="L5"/>
  <c r="L4"/>
  <c r="K3"/>
  <c r="D140" i="14"/>
  <c r="H140"/>
  <c r="H175" i="8"/>
  <c r="H163"/>
  <c r="H179"/>
  <c r="H187"/>
  <c r="G22"/>
  <c r="G34"/>
  <c r="G50"/>
  <c r="G66"/>
  <c r="G82"/>
  <c r="G86"/>
  <c r="G102"/>
  <c r="G114"/>
  <c r="G130"/>
  <c r="G134"/>
  <c r="H165"/>
  <c r="H169"/>
  <c r="H197"/>
  <c r="H203"/>
  <c r="G61"/>
  <c r="H200"/>
  <c r="K3" i="3"/>
  <c r="L4"/>
  <c r="I5"/>
  <c r="K7"/>
  <c r="K5"/>
  <c r="L6"/>
  <c r="K7" i="2"/>
  <c r="L7"/>
  <c r="G4" i="8"/>
  <c r="G12"/>
  <c r="G24"/>
  <c r="G36"/>
  <c r="G56"/>
  <c r="G72"/>
  <c r="G84"/>
  <c r="G120"/>
  <c r="G132"/>
  <c r="G156"/>
  <c r="G7"/>
  <c r="G15"/>
  <c r="G27"/>
  <c r="G31"/>
  <c r="G35"/>
  <c r="G43"/>
  <c r="G47"/>
  <c r="G51"/>
  <c r="G59"/>
  <c r="G67"/>
  <c r="G71"/>
  <c r="G75"/>
  <c r="G79"/>
  <c r="G99"/>
  <c r="G103"/>
  <c r="G107"/>
  <c r="G111"/>
  <c r="G119"/>
  <c r="G123"/>
  <c r="G127"/>
  <c r="G131"/>
  <c r="G137"/>
  <c r="G141"/>
  <c r="G155"/>
  <c r="G8"/>
  <c r="G20"/>
  <c r="G40"/>
  <c r="G52"/>
  <c r="G88"/>
  <c r="G116"/>
  <c r="G128"/>
  <c r="G11"/>
  <c r="G23"/>
  <c r="G140"/>
  <c r="G30"/>
  <c r="G38"/>
  <c r="G46"/>
  <c r="G62"/>
  <c r="G74"/>
  <c r="G94"/>
  <c r="G110"/>
  <c r="G126"/>
  <c r="G150"/>
  <c r="G154"/>
  <c r="G5"/>
  <c r="G9"/>
  <c r="G13"/>
  <c r="G29"/>
  <c r="G45"/>
  <c r="G65"/>
  <c r="G81"/>
  <c r="G97"/>
  <c r="G113"/>
  <c r="G129"/>
  <c r="G149"/>
  <c r="G153"/>
  <c r="G157"/>
  <c r="G159"/>
  <c r="G26"/>
  <c r="G42"/>
  <c r="G70"/>
  <c r="G78"/>
  <c r="G90"/>
  <c r="G106"/>
  <c r="G146"/>
  <c r="G158"/>
  <c r="G138"/>
  <c r="G142"/>
  <c r="K5" i="1"/>
  <c r="L3"/>
  <c r="I5"/>
</calcChain>
</file>

<file path=xl/sharedStrings.xml><?xml version="1.0" encoding="utf-8"?>
<sst xmlns="http://schemas.openxmlformats.org/spreadsheetml/2006/main" count="118" uniqueCount="48">
  <si>
    <t>Date</t>
  </si>
  <si>
    <t>Receipts</t>
  </si>
  <si>
    <t>Impositions</t>
  </si>
  <si>
    <t>Remittals</t>
  </si>
  <si>
    <t>Fiscal year</t>
  </si>
  <si>
    <t>Annual change</t>
  </si>
  <si>
    <t>2015-2016</t>
  </si>
  <si>
    <t>2016-2017</t>
  </si>
  <si>
    <t>Monetary penalties imposed</t>
  </si>
  <si>
    <t>2017-2018</t>
  </si>
  <si>
    <t>Ratio</t>
  </si>
  <si>
    <t>Month</t>
  </si>
  <si>
    <t>Monetary</t>
  </si>
  <si>
    <t>Community</t>
  </si>
  <si>
    <t>2018-2019</t>
  </si>
  <si>
    <t>Difference between forecasts</t>
  </si>
  <si>
    <t>Forecast 2014</t>
  </si>
  <si>
    <t>n/a</t>
  </si>
  <si>
    <t>Imprisonment</t>
  </si>
  <si>
    <t>Number of Impositions</t>
  </si>
  <si>
    <t>Number of remittals</t>
  </si>
  <si>
    <t>Amount ($m) 2014 forecast</t>
  </si>
  <si>
    <t>Other</t>
  </si>
  <si>
    <t>Monetary forecast</t>
  </si>
  <si>
    <t>Community forecast</t>
  </si>
  <si>
    <t>Forecast 2015</t>
  </si>
  <si>
    <t>2014-2015 (actual)</t>
  </si>
  <si>
    <t>2019-2020</t>
  </si>
  <si>
    <t>Amount ($m) 2015 forecast</t>
  </si>
  <si>
    <t>Monetary penalties received</t>
  </si>
  <si>
    <t>Remittals to community work sentences</t>
  </si>
  <si>
    <t>JUSTICE SECTOR FORECAST</t>
  </si>
  <si>
    <t>For further information, please email:</t>
  </si>
  <si>
    <t>justiceinfo@justice.govt.nz</t>
  </si>
  <si>
    <t>Charts</t>
  </si>
  <si>
    <t>Tables</t>
  </si>
  <si>
    <t>Fines and Remittals Forecast 2015-2020</t>
  </si>
  <si>
    <t>Impositions 2002-2020</t>
  </si>
  <si>
    <t>Receipts 2002-2020</t>
  </si>
  <si>
    <t>Remittals 2004-2020</t>
  </si>
  <si>
    <t>Impositions Forecast 2015</t>
  </si>
  <si>
    <t>Receipts Forecast 2015</t>
  </si>
  <si>
    <t>Ratio of receipts to impositions 2004-2020</t>
  </si>
  <si>
    <t>Remittals Forecast 2015</t>
  </si>
  <si>
    <t>Ratio of remittals to impositions 2004-2020</t>
  </si>
  <si>
    <t>Fines vs Community sentences 2000-2015</t>
  </si>
  <si>
    <t>Fines vs Community sentences inc. forecast 2000-2024</t>
  </si>
  <si>
    <t>Return to Contents</t>
  </si>
</sst>
</file>

<file path=xl/styles.xml><?xml version="1.0" encoding="utf-8"?>
<styleSheet xmlns="http://schemas.openxmlformats.org/spreadsheetml/2006/main">
  <numFmts count="3">
    <numFmt numFmtId="164" formatCode="&quot;$&quot;#,##0"/>
    <numFmt numFmtId="166" formatCode="0.0%"/>
    <numFmt numFmtId="167" formatCode="&quot;$&quot;#,##0.0,,"/>
  </numFmts>
  <fonts count="17">
    <font>
      <sz val="11.5"/>
      <color theme="1"/>
      <name val="Arial"/>
      <family val="2"/>
    </font>
    <font>
      <sz val="10"/>
      <name val="MS Sans Serif"/>
      <family val="2"/>
    </font>
    <font>
      <sz val="11.5"/>
      <name val="Arial"/>
      <family val="2"/>
    </font>
    <font>
      <sz val="10"/>
      <name val="Arial"/>
      <family val="2"/>
    </font>
    <font>
      <sz val="11.5"/>
      <color theme="1"/>
      <name val="Arial"/>
      <family val="2"/>
    </font>
    <font>
      <b/>
      <sz val="11.5"/>
      <color theme="0"/>
      <name val="Arial"/>
      <family val="2"/>
    </font>
    <font>
      <u/>
      <sz val="11.5"/>
      <color theme="10"/>
      <name val="Arial"/>
      <family val="2"/>
    </font>
    <font>
      <sz val="10"/>
      <color theme="1"/>
      <name val="Calibri"/>
      <family val="2"/>
      <scheme val="minor"/>
    </font>
    <font>
      <b/>
      <sz val="9"/>
      <color theme="0"/>
      <name val="Arial"/>
      <family val="2"/>
    </font>
    <font>
      <sz val="10"/>
      <color rgb="FF000000"/>
      <name val="Arial"/>
      <family val="2"/>
    </font>
    <font>
      <b/>
      <sz val="10.5"/>
      <color theme="0"/>
      <name val="Arial"/>
      <family val="2"/>
    </font>
    <font>
      <b/>
      <sz val="11"/>
      <color rgb="FF4F81BD"/>
      <name val="Calibri"/>
      <family val="2"/>
    </font>
    <font>
      <sz val="11"/>
      <color rgb="FF4F81BD"/>
      <name val="Calibri"/>
      <family val="2"/>
    </font>
    <font>
      <u/>
      <sz val="10"/>
      <color theme="10"/>
      <name val="Arial"/>
      <family val="2"/>
    </font>
    <font>
      <b/>
      <sz val="10"/>
      <color theme="0"/>
      <name val="Arial"/>
      <family val="2"/>
    </font>
    <font>
      <sz val="10"/>
      <color theme="1"/>
      <name val="Arial"/>
      <family val="2"/>
    </font>
    <font>
      <sz val="11"/>
      <color theme="1"/>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7">
    <xf numFmtId="0" fontId="0" fillId="0" borderId="0"/>
    <xf numFmtId="0" fontId="6" fillId="0" borderId="0" applyNumberFormat="0" applyFill="0" applyBorder="0" applyAlignment="0" applyProtection="0">
      <alignment vertical="top"/>
      <protection locked="0"/>
    </xf>
    <xf numFmtId="0" fontId="1" fillId="0" borderId="0"/>
    <xf numFmtId="0" fontId="3" fillId="0" borderId="0"/>
    <xf numFmtId="0" fontId="1" fillId="0" borderId="0"/>
    <xf numFmtId="9" fontId="4"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7" fillId="0" borderId="0" xfId="0" applyFont="1"/>
    <xf numFmtId="0" fontId="0" fillId="0" borderId="0" xfId="0" applyFont="1"/>
    <xf numFmtId="0" fontId="8" fillId="2" borderId="1" xfId="4" applyFont="1" applyFill="1" applyBorder="1" applyAlignment="1">
      <alignment horizontal="center" vertical="center" wrapText="1"/>
    </xf>
    <xf numFmtId="0" fontId="9" fillId="0" borderId="1" xfId="4" applyFont="1" applyBorder="1" applyAlignment="1">
      <alignment vertical="center" wrapText="1"/>
    </xf>
    <xf numFmtId="3" fontId="9" fillId="0" borderId="1" xfId="4" applyNumberFormat="1" applyFont="1" applyBorder="1" applyAlignment="1">
      <alignment horizontal="center" vertical="center" wrapText="1"/>
    </xf>
    <xf numFmtId="166" fontId="9" fillId="0" borderId="1" xfId="4" applyNumberFormat="1" applyFont="1" applyBorder="1" applyAlignment="1">
      <alignment horizontal="center" vertical="center" wrapText="1"/>
    </xf>
    <xf numFmtId="167" fontId="9" fillId="0" borderId="1" xfId="4" applyNumberFormat="1" applyFont="1" applyBorder="1" applyAlignment="1">
      <alignment horizontal="center" vertical="center" wrapText="1"/>
    </xf>
    <xf numFmtId="1" fontId="0" fillId="0" borderId="0" xfId="0" applyNumberFormat="1"/>
    <xf numFmtId="0" fontId="3" fillId="0" borderId="0" xfId="0" applyFont="1"/>
    <xf numFmtId="0" fontId="9" fillId="0" borderId="1" xfId="4" applyFont="1" applyFill="1" applyBorder="1" applyAlignment="1">
      <alignment vertical="center" wrapText="1"/>
    </xf>
    <xf numFmtId="0" fontId="11" fillId="0" borderId="0" xfId="0" applyFont="1"/>
    <xf numFmtId="0" fontId="12" fillId="0" borderId="0" xfId="0" applyFont="1"/>
    <xf numFmtId="0" fontId="13" fillId="0" borderId="0" xfId="1" applyFont="1" applyAlignment="1" applyProtection="1"/>
    <xf numFmtId="0" fontId="14" fillId="3" borderId="1" xfId="0" applyFont="1" applyFill="1" applyBorder="1"/>
    <xf numFmtId="0" fontId="0" fillId="0" borderId="2" xfId="0" applyBorder="1"/>
    <xf numFmtId="0" fontId="6" fillId="0" borderId="3" xfId="1" applyBorder="1" applyAlignment="1" applyProtection="1"/>
    <xf numFmtId="0" fontId="14" fillId="3" borderId="4" xfId="0" applyFont="1" applyFill="1" applyBorder="1"/>
    <xf numFmtId="0" fontId="6" fillId="0" borderId="2" xfId="1" applyBorder="1" applyAlignment="1" applyProtection="1"/>
    <xf numFmtId="0" fontId="0" fillId="0" borderId="1" xfId="0" applyBorder="1"/>
    <xf numFmtId="17" fontId="15" fillId="0" borderId="1" xfId="0" applyNumberFormat="1" applyFont="1" applyBorder="1" applyAlignment="1" applyProtection="1">
      <alignment vertical="center"/>
    </xf>
    <xf numFmtId="164" fontId="0" fillId="0" borderId="1" xfId="0" applyNumberFormat="1" applyBorder="1"/>
    <xf numFmtId="164" fontId="0" fillId="0" borderId="1" xfId="0" applyNumberFormat="1" applyFont="1" applyBorder="1"/>
    <xf numFmtId="164" fontId="0" fillId="0" borderId="1" xfId="0" applyNumberFormat="1" applyFont="1" applyBorder="1" applyAlignment="1" applyProtection="1">
      <alignment vertical="center"/>
    </xf>
    <xf numFmtId="164" fontId="2" fillId="0" borderId="1" xfId="0" applyNumberFormat="1" applyFont="1" applyBorder="1"/>
    <xf numFmtId="17" fontId="3" fillId="0" borderId="1" xfId="2" applyNumberFormat="1" applyFont="1" applyBorder="1"/>
    <xf numFmtId="0" fontId="0" fillId="0" borderId="1" xfId="0" applyFont="1" applyBorder="1"/>
    <xf numFmtId="0" fontId="14" fillId="3" borderId="1" xfId="0" applyFont="1" applyFill="1" applyBorder="1" applyAlignment="1">
      <alignment vertical="center" wrapText="1"/>
    </xf>
    <xf numFmtId="0" fontId="5" fillId="3" borderId="1" xfId="0" applyFont="1" applyFill="1" applyBorder="1"/>
    <xf numFmtId="0" fontId="0" fillId="0" borderId="0" xfId="0" applyAlignment="1">
      <alignment vertical="center"/>
    </xf>
    <xf numFmtId="164" fontId="0" fillId="0" borderId="1" xfId="0" applyNumberFormat="1" applyBorder="1" applyAlignment="1">
      <alignment vertical="center"/>
    </xf>
    <xf numFmtId="164" fontId="2" fillId="0" borderId="1" xfId="0" applyNumberFormat="1" applyFont="1" applyBorder="1" applyAlignment="1">
      <alignment vertical="center"/>
    </xf>
    <xf numFmtId="0" fontId="0" fillId="0" borderId="1" xfId="0" applyBorder="1" applyAlignment="1">
      <alignment vertical="center"/>
    </xf>
    <xf numFmtId="164" fontId="16" fillId="0" borderId="1" xfId="0" applyNumberFormat="1" applyFont="1" applyBorder="1" applyAlignment="1" applyProtection="1">
      <alignment horizontal="right" vertical="center"/>
    </xf>
    <xf numFmtId="164" fontId="16" fillId="0" borderId="1" xfId="0" applyNumberFormat="1" applyFont="1" applyBorder="1" applyAlignment="1">
      <alignment horizontal="right"/>
    </xf>
    <xf numFmtId="0" fontId="14"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3" fontId="0" fillId="0" borderId="1" xfId="0" applyNumberFormat="1" applyFont="1" applyBorder="1"/>
    <xf numFmtId="3" fontId="0" fillId="0" borderId="1" xfId="0" applyNumberFormat="1" applyBorder="1"/>
    <xf numFmtId="1" fontId="0" fillId="0" borderId="1" xfId="0" applyNumberFormat="1" applyBorder="1"/>
    <xf numFmtId="0" fontId="2" fillId="0" borderId="1" xfId="0" applyFont="1" applyBorder="1"/>
    <xf numFmtId="1" fontId="1" fillId="0" borderId="1" xfId="2" applyNumberFormat="1" applyBorder="1"/>
    <xf numFmtId="1" fontId="0" fillId="0" borderId="1" xfId="0" applyNumberFormat="1" applyFont="1" applyBorder="1" applyAlignment="1" applyProtection="1">
      <alignment vertical="center"/>
    </xf>
    <xf numFmtId="3" fontId="1" fillId="0" borderId="1" xfId="2" applyNumberFormat="1" applyBorder="1"/>
    <xf numFmtId="0" fontId="5" fillId="3" borderId="1" xfId="0" applyFont="1" applyFill="1" applyBorder="1" applyAlignment="1">
      <alignment horizontal="center"/>
    </xf>
    <xf numFmtId="0" fontId="14" fillId="3" borderId="1" xfId="0" applyFont="1" applyFill="1" applyBorder="1" applyAlignment="1">
      <alignment horizontal="center" vertical="center"/>
    </xf>
    <xf numFmtId="166" fontId="4" fillId="0" borderId="1" xfId="5" applyNumberFormat="1" applyFont="1" applyBorder="1"/>
    <xf numFmtId="166" fontId="2" fillId="0" borderId="1" xfId="5" applyNumberFormat="1" applyFont="1" applyBorder="1"/>
    <xf numFmtId="3" fontId="0" fillId="0" borderId="1" xfId="0" applyNumberFormat="1" applyFont="1" applyBorder="1" applyAlignment="1" applyProtection="1">
      <alignment vertical="center"/>
    </xf>
    <xf numFmtId="17" fontId="0" fillId="0" borderId="1" xfId="0" applyNumberFormat="1" applyBorder="1"/>
    <xf numFmtId="166" fontId="0" fillId="0" borderId="1" xfId="0" applyNumberFormat="1" applyBorder="1"/>
    <xf numFmtId="17" fontId="3" fillId="0" borderId="1" xfId="3" applyNumberFormat="1" applyBorder="1"/>
    <xf numFmtId="17" fontId="3" fillId="0" borderId="1" xfId="0" applyNumberFormat="1" applyFont="1" applyBorder="1"/>
    <xf numFmtId="0" fontId="6" fillId="0" borderId="5" xfId="1" applyBorder="1" applyAlignment="1" applyProtection="1"/>
    <xf numFmtId="0" fontId="6" fillId="0" borderId="6" xfId="1" applyBorder="1" applyAlignment="1" applyProtection="1"/>
    <xf numFmtId="0" fontId="0" fillId="0" borderId="7" xfId="0" applyBorder="1"/>
    <xf numFmtId="0" fontId="0" fillId="0" borderId="6" xfId="0" applyBorder="1"/>
    <xf numFmtId="0" fontId="6" fillId="0" borderId="0" xfId="1" applyAlignment="1" applyProtection="1"/>
    <xf numFmtId="0" fontId="14" fillId="3" borderId="1" xfId="0" applyFont="1" applyFill="1" applyBorder="1" applyAlignment="1"/>
    <xf numFmtId="0" fontId="0" fillId="0" borderId="1" xfId="0" applyBorder="1" applyAlignment="1"/>
    <xf numFmtId="0" fontId="10" fillId="2" borderId="1" xfId="4" applyFont="1" applyFill="1" applyBorder="1" applyAlignment="1">
      <alignment vertical="center" wrapText="1"/>
    </xf>
    <xf numFmtId="0" fontId="10" fillId="2" borderId="1" xfId="4" applyFont="1" applyFill="1" applyBorder="1" applyAlignment="1">
      <alignment horizontal="center" vertical="center" wrapText="1"/>
    </xf>
  </cellXfs>
  <cellStyles count="7">
    <cellStyle name="Hyperlink" xfId="1" builtinId="8"/>
    <cellStyle name="Normal" xfId="0" builtinId="0"/>
    <cellStyle name="Normal 2" xfId="2"/>
    <cellStyle name="Normal 3" xfId="3"/>
    <cellStyle name="Normal 4" xfId="4"/>
    <cellStyle name="Percent" xfId="5" builtinId="5"/>
    <cellStyle name="Percent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u="none" strike="noStrike" baseline="0"/>
              <a:t>Total amount of fines imposed (in dollars)</a:t>
            </a:r>
            <a:endParaRPr lang="en-NZ"/>
          </a:p>
        </c:rich>
      </c:tx>
    </c:title>
    <c:plotArea>
      <c:layout>
        <c:manualLayout>
          <c:layoutTarget val="inner"/>
          <c:xMode val="edge"/>
          <c:yMode val="edge"/>
          <c:x val="7.4685690726481693E-2"/>
          <c:y val="8.9939247714171083E-2"/>
          <c:w val="0.89947122200964069"/>
          <c:h val="0.69771877090873413"/>
        </c:manualLayout>
      </c:layout>
      <c:lineChart>
        <c:grouping val="standard"/>
        <c:ser>
          <c:idx val="0"/>
          <c:order val="0"/>
          <c:tx>
            <c:strRef>
              <c:f>Impositions!$C$2</c:f>
              <c:strCache>
                <c:ptCount val="1"/>
                <c:pt idx="0">
                  <c:v>Impositions</c:v>
                </c:pt>
              </c:strCache>
            </c:strRef>
          </c:tx>
          <c:spPr>
            <a:ln w="38100">
              <a:solidFill>
                <a:schemeClr val="tx2"/>
              </a:solidFill>
            </a:ln>
          </c:spPr>
          <c:marker>
            <c:symbol val="none"/>
          </c:marker>
          <c:cat>
            <c:numRef>
              <c:f>Impositions!$B$3:$B$219</c:f>
              <c:numCache>
                <c:formatCode>mmm\-yy</c:formatCode>
                <c:ptCount val="217"/>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numCache>
            </c:numRef>
          </c:cat>
          <c:val>
            <c:numRef>
              <c:f>Impositions!$C$3:$C$219</c:f>
              <c:numCache>
                <c:formatCode>"$"#,##0</c:formatCode>
                <c:ptCount val="217"/>
                <c:pt idx="0">
                  <c:v>3390579.8018999998</c:v>
                </c:pt>
                <c:pt idx="1">
                  <c:v>4449637.8424000004</c:v>
                </c:pt>
                <c:pt idx="2">
                  <c:v>3600712.8695999999</c:v>
                </c:pt>
                <c:pt idx="3">
                  <c:v>4025717.7736</c:v>
                </c:pt>
                <c:pt idx="4">
                  <c:v>4426673.7525000004</c:v>
                </c:pt>
                <c:pt idx="5">
                  <c:v>3818986.7592000002</c:v>
                </c:pt>
                <c:pt idx="6">
                  <c:v>3255642.5551999998</c:v>
                </c:pt>
                <c:pt idx="7">
                  <c:v>3748737.8618000001</c:v>
                </c:pt>
                <c:pt idx="8">
                  <c:v>4070356.122</c:v>
                </c:pt>
                <c:pt idx="9">
                  <c:v>3665691.4308000002</c:v>
                </c:pt>
                <c:pt idx="10">
                  <c:v>3746788.7615999999</c:v>
                </c:pt>
                <c:pt idx="11">
                  <c:v>4469599.9583999999</c:v>
                </c:pt>
                <c:pt idx="12">
                  <c:v>3845520.2579999999</c:v>
                </c:pt>
                <c:pt idx="13">
                  <c:v>4751683.5</c:v>
                </c:pt>
                <c:pt idx="14">
                  <c:v>4979966.4053999996</c:v>
                </c:pt>
                <c:pt idx="15">
                  <c:v>4515589.8716000002</c:v>
                </c:pt>
                <c:pt idx="16">
                  <c:v>4494215.7120000003</c:v>
                </c:pt>
                <c:pt idx="17">
                  <c:v>3592152.0449999999</c:v>
                </c:pt>
                <c:pt idx="18">
                  <c:v>3635625.4144000001</c:v>
                </c:pt>
                <c:pt idx="19">
                  <c:v>4250350.0724999998</c:v>
                </c:pt>
                <c:pt idx="20">
                  <c:v>4392624.1264000004</c:v>
                </c:pt>
                <c:pt idx="21">
                  <c:v>4848516.6311999997</c:v>
                </c:pt>
                <c:pt idx="22">
                  <c:v>4097271.2502000001</c:v>
                </c:pt>
                <c:pt idx="23">
                  <c:v>4250721.4024999999</c:v>
                </c:pt>
                <c:pt idx="24">
                  <c:v>4576160.5965999998</c:v>
                </c:pt>
                <c:pt idx="25">
                  <c:v>4257013.8930000002</c:v>
                </c:pt>
                <c:pt idx="26">
                  <c:v>4405190.9128</c:v>
                </c:pt>
                <c:pt idx="27">
                  <c:v>4605396.8574000001</c:v>
                </c:pt>
                <c:pt idx="28">
                  <c:v>4440340.7750000004</c:v>
                </c:pt>
                <c:pt idx="29">
                  <c:v>4571312.9393999996</c:v>
                </c:pt>
                <c:pt idx="30">
                  <c:v>4186840.4604000002</c:v>
                </c:pt>
                <c:pt idx="31">
                  <c:v>4213616.6963999998</c:v>
                </c:pt>
                <c:pt idx="32">
                  <c:v>4555373.5010000002</c:v>
                </c:pt>
                <c:pt idx="33">
                  <c:v>4084394.5271999999</c:v>
                </c:pt>
                <c:pt idx="34">
                  <c:v>4469040.8600000003</c:v>
                </c:pt>
                <c:pt idx="35">
                  <c:v>4465074.8691999996</c:v>
                </c:pt>
                <c:pt idx="36">
                  <c:v>3927969.8664000002</c:v>
                </c:pt>
                <c:pt idx="37">
                  <c:v>3943041.0402000002</c:v>
                </c:pt>
                <c:pt idx="38">
                  <c:v>5061183.6462000003</c:v>
                </c:pt>
                <c:pt idx="39">
                  <c:v>4527885.6305999998</c:v>
                </c:pt>
                <c:pt idx="40">
                  <c:v>4074249.0471000001</c:v>
                </c:pt>
                <c:pt idx="41">
                  <c:v>4367340.8005999997</c:v>
                </c:pt>
                <c:pt idx="42">
                  <c:v>3536121.3596999999</c:v>
                </c:pt>
                <c:pt idx="43">
                  <c:v>3684518.0833999999</c:v>
                </c:pt>
                <c:pt idx="44">
                  <c:v>3979432.0868000002</c:v>
                </c:pt>
                <c:pt idx="45">
                  <c:v>4127349.7393999998</c:v>
                </c:pt>
                <c:pt idx="46">
                  <c:v>3808736.2991999998</c:v>
                </c:pt>
                <c:pt idx="47">
                  <c:v>6463167.9041999998</c:v>
                </c:pt>
                <c:pt idx="48">
                  <c:v>4879316.9199000001</c:v>
                </c:pt>
                <c:pt idx="49">
                  <c:v>4392872.2655999996</c:v>
                </c:pt>
                <c:pt idx="50">
                  <c:v>4653805.4828000003</c:v>
                </c:pt>
                <c:pt idx="51">
                  <c:v>4566013.7280000001</c:v>
                </c:pt>
                <c:pt idx="52">
                  <c:v>4154616.3629999999</c:v>
                </c:pt>
                <c:pt idx="53">
                  <c:v>4866391.0439999998</c:v>
                </c:pt>
                <c:pt idx="54">
                  <c:v>3647770.0279000001</c:v>
                </c:pt>
                <c:pt idx="55">
                  <c:v>4274343.108</c:v>
                </c:pt>
                <c:pt idx="56">
                  <c:v>4250399.8320000004</c:v>
                </c:pt>
                <c:pt idx="57">
                  <c:v>5106174.3619999997</c:v>
                </c:pt>
                <c:pt idx="58">
                  <c:v>4004226.9696</c:v>
                </c:pt>
                <c:pt idx="59">
                  <c:v>5403952.9740000004</c:v>
                </c:pt>
                <c:pt idx="60">
                  <c:v>4797091.21</c:v>
                </c:pt>
                <c:pt idx="61">
                  <c:v>4870808.88</c:v>
                </c:pt>
                <c:pt idx="62">
                  <c:v>5267624.7703999998</c:v>
                </c:pt>
                <c:pt idx="63">
                  <c:v>4498441.2916000001</c:v>
                </c:pt>
                <c:pt idx="64">
                  <c:v>4668850.1720000003</c:v>
                </c:pt>
                <c:pt idx="65">
                  <c:v>5146076.2176000001</c:v>
                </c:pt>
                <c:pt idx="66">
                  <c:v>4459182.3183000004</c:v>
                </c:pt>
                <c:pt idx="67">
                  <c:v>4771575.1692000004</c:v>
                </c:pt>
                <c:pt idx="68">
                  <c:v>4842758.8881000001</c:v>
                </c:pt>
                <c:pt idx="69">
                  <c:v>4280220.2246000003</c:v>
                </c:pt>
                <c:pt idx="70">
                  <c:v>4951538.6963999998</c:v>
                </c:pt>
                <c:pt idx="71">
                  <c:v>5001913.8984000003</c:v>
                </c:pt>
                <c:pt idx="72">
                  <c:v>4850209.7088000001</c:v>
                </c:pt>
                <c:pt idx="73">
                  <c:v>5397117.5179000003</c:v>
                </c:pt>
                <c:pt idx="74">
                  <c:v>5137018.4249999998</c:v>
                </c:pt>
                <c:pt idx="75">
                  <c:v>5159557.1700999998</c:v>
                </c:pt>
                <c:pt idx="76">
                  <c:v>4948774.4884000001</c:v>
                </c:pt>
                <c:pt idx="77">
                  <c:v>4828726.5831000004</c:v>
                </c:pt>
                <c:pt idx="78">
                  <c:v>4616438.0875000004</c:v>
                </c:pt>
                <c:pt idx="79">
                  <c:v>4510526.5335999997</c:v>
                </c:pt>
                <c:pt idx="80">
                  <c:v>5015294.9567999998</c:v>
                </c:pt>
                <c:pt idx="81">
                  <c:v>5046045.5279999999</c:v>
                </c:pt>
                <c:pt idx="82">
                  <c:v>4926802.1487999996</c:v>
                </c:pt>
                <c:pt idx="83">
                  <c:v>5450791.8635999998</c:v>
                </c:pt>
                <c:pt idx="84">
                  <c:v>5331928.3899999997</c:v>
                </c:pt>
                <c:pt idx="85">
                  <c:v>5685682.0823999997</c:v>
                </c:pt>
                <c:pt idx="86">
                  <c:v>4834584.7703999998</c:v>
                </c:pt>
                <c:pt idx="87">
                  <c:v>5257726.8925000001</c:v>
                </c:pt>
                <c:pt idx="88">
                  <c:v>4725698.6752000004</c:v>
                </c:pt>
                <c:pt idx="89">
                  <c:v>4772221.1465999996</c:v>
                </c:pt>
                <c:pt idx="90">
                  <c:v>4480836.6854999997</c:v>
                </c:pt>
                <c:pt idx="91">
                  <c:v>4568257.7177999998</c:v>
                </c:pt>
                <c:pt idx="92">
                  <c:v>4390120.6201999998</c:v>
                </c:pt>
                <c:pt idx="93">
                  <c:v>5063645.2015000004</c:v>
                </c:pt>
                <c:pt idx="94">
                  <c:v>4945195.9045000002</c:v>
                </c:pt>
                <c:pt idx="95">
                  <c:v>4652601.926</c:v>
                </c:pt>
                <c:pt idx="96">
                  <c:v>5212418.8688000003</c:v>
                </c:pt>
                <c:pt idx="97">
                  <c:v>4695632.2</c:v>
                </c:pt>
                <c:pt idx="98">
                  <c:v>5060164.1223999998</c:v>
                </c:pt>
                <c:pt idx="99">
                  <c:v>4468706.6331000002</c:v>
                </c:pt>
                <c:pt idx="100">
                  <c:v>3955443.2082000002</c:v>
                </c:pt>
                <c:pt idx="101">
                  <c:v>4336526.3408000004</c:v>
                </c:pt>
                <c:pt idx="102">
                  <c:v>3770377.3487999998</c:v>
                </c:pt>
                <c:pt idx="103">
                  <c:v>3539560.0795999998</c:v>
                </c:pt>
                <c:pt idx="104">
                  <c:v>3997777.0172999999</c:v>
                </c:pt>
                <c:pt idx="105">
                  <c:v>4373797.1058999998</c:v>
                </c:pt>
                <c:pt idx="106">
                  <c:v>3843501.0240000002</c:v>
                </c:pt>
                <c:pt idx="107">
                  <c:v>4809849.0716000004</c:v>
                </c:pt>
                <c:pt idx="108">
                  <c:v>4811601.1469999999</c:v>
                </c:pt>
                <c:pt idx="109">
                  <c:v>4077193.86</c:v>
                </c:pt>
                <c:pt idx="110">
                  <c:v>4234000.4024999999</c:v>
                </c:pt>
                <c:pt idx="111">
                  <c:v>4582882.9527000003</c:v>
                </c:pt>
                <c:pt idx="112">
                  <c:v>3956645.5896000001</c:v>
                </c:pt>
                <c:pt idx="113">
                  <c:v>4805452.8339999998</c:v>
                </c:pt>
                <c:pt idx="114">
                  <c:v>4346144.443</c:v>
                </c:pt>
                <c:pt idx="115">
                  <c:v>2969435.0564999999</c:v>
                </c:pt>
                <c:pt idx="116">
                  <c:v>4710755.9400000004</c:v>
                </c:pt>
                <c:pt idx="117">
                  <c:v>4968913.7220000001</c:v>
                </c:pt>
                <c:pt idx="118">
                  <c:v>3678354.4079999998</c:v>
                </c:pt>
                <c:pt idx="119">
                  <c:v>5697140.8514999999</c:v>
                </c:pt>
                <c:pt idx="120">
                  <c:v>4721083.9833000004</c:v>
                </c:pt>
                <c:pt idx="121">
                  <c:v>4325274.0559999999</c:v>
                </c:pt>
                <c:pt idx="122">
                  <c:v>5088938.2219000002</c:v>
                </c:pt>
                <c:pt idx="123">
                  <c:v>4710634.6818000004</c:v>
                </c:pt>
                <c:pt idx="124">
                  <c:v>4523154.2664000001</c:v>
                </c:pt>
                <c:pt idx="125">
                  <c:v>4641467.5606000004</c:v>
                </c:pt>
                <c:pt idx="126">
                  <c:v>3471572.7875999999</c:v>
                </c:pt>
                <c:pt idx="127">
                  <c:v>4857758.3927999996</c:v>
                </c:pt>
                <c:pt idx="128">
                  <c:v>4074632.0639999998</c:v>
                </c:pt>
                <c:pt idx="129">
                  <c:v>3970077.6830000002</c:v>
                </c:pt>
                <c:pt idx="130">
                  <c:v>4581821.7300000004</c:v>
                </c:pt>
                <c:pt idx="131">
                  <c:v>4907422</c:v>
                </c:pt>
                <c:pt idx="132">
                  <c:v>4568071.49</c:v>
                </c:pt>
                <c:pt idx="133">
                  <c:v>4336721.41</c:v>
                </c:pt>
                <c:pt idx="134">
                  <c:v>4322072.4000000004</c:v>
                </c:pt>
                <c:pt idx="135">
                  <c:v>4318604.16</c:v>
                </c:pt>
                <c:pt idx="136">
                  <c:v>4007449.45</c:v>
                </c:pt>
                <c:pt idx="137">
                  <c:v>7252865.6100000003</c:v>
                </c:pt>
                <c:pt idx="138">
                  <c:v>3397082.45</c:v>
                </c:pt>
                <c:pt idx="139">
                  <c:v>3398051.74</c:v>
                </c:pt>
                <c:pt idx="140">
                  <c:v>4085730.28</c:v>
                </c:pt>
                <c:pt idx="141">
                  <c:v>3839849.48</c:v>
                </c:pt>
                <c:pt idx="142">
                  <c:v>3570249.87</c:v>
                </c:pt>
                <c:pt idx="143">
                  <c:v>4722866.45</c:v>
                </c:pt>
                <c:pt idx="144">
                  <c:v>3536726.52</c:v>
                </c:pt>
                <c:pt idx="145">
                  <c:v>4248486.26</c:v>
                </c:pt>
                <c:pt idx="146">
                  <c:v>3722334.96</c:v>
                </c:pt>
                <c:pt idx="147">
                  <c:v>3679339.66</c:v>
                </c:pt>
                <c:pt idx="148">
                  <c:v>4559552.82</c:v>
                </c:pt>
                <c:pt idx="149">
                  <c:v>3772415.33</c:v>
                </c:pt>
                <c:pt idx="150">
                  <c:v>3445206.11</c:v>
                </c:pt>
                <c:pt idx="151">
                  <c:v>3239193.67</c:v>
                </c:pt>
                <c:pt idx="152">
                  <c:v>3133830.71</c:v>
                </c:pt>
                <c:pt idx="153">
                  <c:v>3972354.72</c:v>
                </c:pt>
                <c:pt idx="154">
                  <c:v>3554223.52</c:v>
                </c:pt>
                <c:pt idx="155">
                  <c:v>3617166.08</c:v>
                </c:pt>
                <c:pt idx="156">
                  <c:v>3501652</c:v>
                </c:pt>
              </c:numCache>
            </c:numRef>
          </c:val>
        </c:ser>
        <c:ser>
          <c:idx val="1"/>
          <c:order val="1"/>
          <c:tx>
            <c:strRef>
              <c:f>Impositions!$D$2</c:f>
              <c:strCache>
                <c:ptCount val="1"/>
                <c:pt idx="0">
                  <c:v>Forecast 2014</c:v>
                </c:pt>
              </c:strCache>
            </c:strRef>
          </c:tx>
          <c:spPr>
            <a:ln w="19050">
              <a:solidFill>
                <a:srgbClr val="FF0000"/>
              </a:solidFill>
            </a:ln>
          </c:spPr>
          <c:marker>
            <c:symbol val="none"/>
          </c:marker>
          <c:cat>
            <c:numRef>
              <c:f>Impositions!$B$3:$B$219</c:f>
              <c:numCache>
                <c:formatCode>mmm\-yy</c:formatCode>
                <c:ptCount val="217"/>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numCache>
            </c:numRef>
          </c:cat>
          <c:val>
            <c:numRef>
              <c:f>Impositions!$D$3:$D$219</c:f>
              <c:numCache>
                <c:formatCode>"$"#,##0</c:formatCode>
                <c:ptCount val="217"/>
                <c:pt idx="142">
                  <c:v>3570249.87</c:v>
                </c:pt>
                <c:pt idx="143">
                  <c:v>4523613.2335999999</c:v>
                </c:pt>
                <c:pt idx="144">
                  <c:v>4269677.5603999998</c:v>
                </c:pt>
                <c:pt idx="145">
                  <c:v>4022154.3393999999</c:v>
                </c:pt>
                <c:pt idx="146">
                  <c:v>4247835.0630000001</c:v>
                </c:pt>
                <c:pt idx="147">
                  <c:v>4214698.6282000002</c:v>
                </c:pt>
                <c:pt idx="148">
                  <c:v>3873485.1324999998</c:v>
                </c:pt>
                <c:pt idx="149">
                  <c:v>4210356.0061999997</c:v>
                </c:pt>
                <c:pt idx="150">
                  <c:v>3389838.3612000002</c:v>
                </c:pt>
                <c:pt idx="151">
                  <c:v>3595057.5573999998</c:v>
                </c:pt>
                <c:pt idx="152">
                  <c:v>3841822.0378</c:v>
                </c:pt>
                <c:pt idx="153">
                  <c:v>3986277.5340999998</c:v>
                </c:pt>
                <c:pt idx="154">
                  <c:v>3738816.2675999999</c:v>
                </c:pt>
                <c:pt idx="155">
                  <c:v>4572411.0894999998</c:v>
                </c:pt>
                <c:pt idx="156">
                  <c:v>4343377.7175000003</c:v>
                </c:pt>
                <c:pt idx="157">
                  <c:v>4048165.4602999999</c:v>
                </c:pt>
                <c:pt idx="158">
                  <c:v>4280026.0207000002</c:v>
                </c:pt>
                <c:pt idx="159">
                  <c:v>4246345.1235999996</c:v>
                </c:pt>
                <c:pt idx="160">
                  <c:v>3860359.8114</c:v>
                </c:pt>
                <c:pt idx="161">
                  <c:v>4251699.1766999997</c:v>
                </c:pt>
                <c:pt idx="162">
                  <c:v>3412157.2097</c:v>
                </c:pt>
                <c:pt idx="163">
                  <c:v>3611200.1356000002</c:v>
                </c:pt>
                <c:pt idx="164">
                  <c:v>3872619.0378</c:v>
                </c:pt>
                <c:pt idx="165">
                  <c:v>4014850.5926000001</c:v>
                </c:pt>
                <c:pt idx="166">
                  <c:v>3745484.8607999999</c:v>
                </c:pt>
                <c:pt idx="167">
                  <c:v>4591456.1977000004</c:v>
                </c:pt>
                <c:pt idx="168">
                  <c:v>4350298.1606000001</c:v>
                </c:pt>
                <c:pt idx="169">
                  <c:v>4047584.8596999999</c:v>
                </c:pt>
                <c:pt idx="170">
                  <c:v>4298626.4142000005</c:v>
                </c:pt>
                <c:pt idx="171">
                  <c:v>4258414.9450000003</c:v>
                </c:pt>
                <c:pt idx="172">
                  <c:v>3869531.8639000002</c:v>
                </c:pt>
                <c:pt idx="173">
                  <c:v>4273197.1551999999</c:v>
                </c:pt>
                <c:pt idx="174">
                  <c:v>3421503.0090999999</c:v>
                </c:pt>
                <c:pt idx="175">
                  <c:v>3629185.2289</c:v>
                </c:pt>
                <c:pt idx="176">
                  <c:v>3894506.7792000002</c:v>
                </c:pt>
                <c:pt idx="177">
                  <c:v>4040635.7409999999</c:v>
                </c:pt>
                <c:pt idx="178">
                  <c:v>3767114.6398</c:v>
                </c:pt>
                <c:pt idx="179">
                  <c:v>4628429.5772000002</c:v>
                </c:pt>
                <c:pt idx="180">
                  <c:v>4380396.1383999996</c:v>
                </c:pt>
                <c:pt idx="181">
                  <c:v>4079006.9224999999</c:v>
                </c:pt>
                <c:pt idx="182">
                  <c:v>4335418.1020999998</c:v>
                </c:pt>
                <c:pt idx="183">
                  <c:v>4288925.3989000004</c:v>
                </c:pt>
                <c:pt idx="184">
                  <c:v>3897050.1041000001</c:v>
                </c:pt>
                <c:pt idx="185">
                  <c:v>4301488.0136000002</c:v>
                </c:pt>
                <c:pt idx="186">
                  <c:v>3435535.7039000001</c:v>
                </c:pt>
                <c:pt idx="187">
                  <c:v>3648879.1422999999</c:v>
                </c:pt>
                <c:pt idx="188">
                  <c:v>3909575.1176</c:v>
                </c:pt>
                <c:pt idx="189">
                  <c:v>4058303.9246</c:v>
                </c:pt>
                <c:pt idx="190">
                  <c:v>3779707.3662</c:v>
                </c:pt>
                <c:pt idx="191">
                  <c:v>4648942.3569</c:v>
                </c:pt>
                <c:pt idx="192">
                  <c:v>4393111.5968000004</c:v>
                </c:pt>
                <c:pt idx="193">
                  <c:v>4094883.0677</c:v>
                </c:pt>
                <c:pt idx="194">
                  <c:v>4354230.0784999998</c:v>
                </c:pt>
                <c:pt idx="195">
                  <c:v>4304711.0632999996</c:v>
                </c:pt>
                <c:pt idx="196">
                  <c:v>3912501.2393999998</c:v>
                </c:pt>
                <c:pt idx="197">
                  <c:v>4317135.4645999996</c:v>
                </c:pt>
                <c:pt idx="198">
                  <c:v>3440838.4182000002</c:v>
                </c:pt>
                <c:pt idx="199">
                  <c:v>3663570.8229999999</c:v>
                </c:pt>
                <c:pt idx="200">
                  <c:v>3919900.1228999998</c:v>
                </c:pt>
                <c:pt idx="201">
                  <c:v>4074304.5891</c:v>
                </c:pt>
                <c:pt idx="202">
                  <c:v>3792097.2250000001</c:v>
                </c:pt>
                <c:pt idx="203">
                  <c:v>4669648.1366999997</c:v>
                </c:pt>
                <c:pt idx="204">
                  <c:v>4408476.9846999999</c:v>
                </c:pt>
              </c:numCache>
            </c:numRef>
          </c:val>
        </c:ser>
        <c:ser>
          <c:idx val="2"/>
          <c:order val="2"/>
          <c:tx>
            <c:strRef>
              <c:f>Impositions!$E$2</c:f>
              <c:strCache>
                <c:ptCount val="1"/>
                <c:pt idx="0">
                  <c:v>Forecast 2015</c:v>
                </c:pt>
              </c:strCache>
            </c:strRef>
          </c:tx>
          <c:spPr>
            <a:ln w="38100">
              <a:solidFill>
                <a:srgbClr val="00B0F0"/>
              </a:solidFill>
            </a:ln>
          </c:spPr>
          <c:marker>
            <c:symbol val="none"/>
          </c:marker>
          <c:cat>
            <c:numRef>
              <c:f>Impositions!$B$3:$B$219</c:f>
              <c:numCache>
                <c:formatCode>mmm\-yy</c:formatCode>
                <c:ptCount val="217"/>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numCache>
            </c:numRef>
          </c:cat>
          <c:val>
            <c:numRef>
              <c:f>Impositions!$E$3:$E$219</c:f>
              <c:numCache>
                <c:formatCode>"$"#,##0</c:formatCode>
                <c:ptCount val="217"/>
                <c:pt idx="157">
                  <c:v>3779133.4257</c:v>
                </c:pt>
                <c:pt idx="158">
                  <c:v>3606162.0438999999</c:v>
                </c:pt>
                <c:pt idx="159">
                  <c:v>3796177.2069999999</c:v>
                </c:pt>
                <c:pt idx="160">
                  <c:v>3649074.5225</c:v>
                </c:pt>
                <c:pt idx="161">
                  <c:v>4039908.372</c:v>
                </c:pt>
                <c:pt idx="162">
                  <c:v>3061162.3955000001</c:v>
                </c:pt>
                <c:pt idx="163">
                  <c:v>3192913.9953999999</c:v>
                </c:pt>
                <c:pt idx="164">
                  <c:v>3407395.8528999998</c:v>
                </c:pt>
                <c:pt idx="165">
                  <c:v>3766069.787</c:v>
                </c:pt>
                <c:pt idx="166">
                  <c:v>3409325.5317000002</c:v>
                </c:pt>
                <c:pt idx="167">
                  <c:v>4142058.5567000001</c:v>
                </c:pt>
                <c:pt idx="168">
                  <c:v>3798279.7651</c:v>
                </c:pt>
                <c:pt idx="169">
                  <c:v>3926246.1540999999</c:v>
                </c:pt>
                <c:pt idx="170">
                  <c:v>3864531.0476000002</c:v>
                </c:pt>
                <c:pt idx="171">
                  <c:v>3852907.7982000001</c:v>
                </c:pt>
                <c:pt idx="172">
                  <c:v>3797695.0882999999</c:v>
                </c:pt>
                <c:pt idx="173">
                  <c:v>4193944.7996999999</c:v>
                </c:pt>
                <c:pt idx="174">
                  <c:v>3115916.4777000002</c:v>
                </c:pt>
                <c:pt idx="175">
                  <c:v>3307517.2129000002</c:v>
                </c:pt>
                <c:pt idx="176">
                  <c:v>3510108.9904</c:v>
                </c:pt>
                <c:pt idx="177">
                  <c:v>3857978.1318999999</c:v>
                </c:pt>
                <c:pt idx="178">
                  <c:v>3518868.8602</c:v>
                </c:pt>
                <c:pt idx="179">
                  <c:v>4252258.4967</c:v>
                </c:pt>
                <c:pt idx="180">
                  <c:v>3896031.4578999998</c:v>
                </c:pt>
                <c:pt idx="181">
                  <c:v>4034393.3065999998</c:v>
                </c:pt>
                <c:pt idx="182">
                  <c:v>3964642.3807999999</c:v>
                </c:pt>
                <c:pt idx="183">
                  <c:v>3956616.2362000002</c:v>
                </c:pt>
                <c:pt idx="184">
                  <c:v>3909107.5378</c:v>
                </c:pt>
                <c:pt idx="185">
                  <c:v>4312931.1918000001</c:v>
                </c:pt>
                <c:pt idx="186">
                  <c:v>3221355.4386</c:v>
                </c:pt>
                <c:pt idx="187">
                  <c:v>3418214.5466999998</c:v>
                </c:pt>
                <c:pt idx="188">
                  <c:v>3618366.1069</c:v>
                </c:pt>
                <c:pt idx="189">
                  <c:v>3964849.9178999998</c:v>
                </c:pt>
                <c:pt idx="190">
                  <c:v>3611128.3639000002</c:v>
                </c:pt>
                <c:pt idx="191">
                  <c:v>4345922.6709000003</c:v>
                </c:pt>
                <c:pt idx="192">
                  <c:v>3983836.6324</c:v>
                </c:pt>
                <c:pt idx="193">
                  <c:v>4105981.8210999998</c:v>
                </c:pt>
                <c:pt idx="194">
                  <c:v>4026503.7818999998</c:v>
                </c:pt>
                <c:pt idx="195">
                  <c:v>4010364.7094999999</c:v>
                </c:pt>
                <c:pt idx="196">
                  <c:v>3954324.6140999999</c:v>
                </c:pt>
                <c:pt idx="197">
                  <c:v>4357908.1446000002</c:v>
                </c:pt>
                <c:pt idx="198">
                  <c:v>3249624.7056</c:v>
                </c:pt>
                <c:pt idx="199">
                  <c:v>3430653.017</c:v>
                </c:pt>
                <c:pt idx="200">
                  <c:v>3634523.1387</c:v>
                </c:pt>
                <c:pt idx="201">
                  <c:v>3981159.7729000002</c:v>
                </c:pt>
                <c:pt idx="202">
                  <c:v>3630534.0573</c:v>
                </c:pt>
                <c:pt idx="203">
                  <c:v>4367411.6535999998</c:v>
                </c:pt>
                <c:pt idx="204">
                  <c:v>4002420.1877000001</c:v>
                </c:pt>
                <c:pt idx="205">
                  <c:v>4120624.6771999998</c:v>
                </c:pt>
                <c:pt idx="206">
                  <c:v>4041803.2659999998</c:v>
                </c:pt>
                <c:pt idx="207">
                  <c:v>4028137.4134</c:v>
                </c:pt>
                <c:pt idx="208">
                  <c:v>3974727.4023000002</c:v>
                </c:pt>
                <c:pt idx="209">
                  <c:v>4388753.3377999999</c:v>
                </c:pt>
                <c:pt idx="210">
                  <c:v>3273362.6003999999</c:v>
                </c:pt>
                <c:pt idx="211">
                  <c:v>3442747.2689999999</c:v>
                </c:pt>
                <c:pt idx="212">
                  <c:v>3650441.6145000001</c:v>
                </c:pt>
                <c:pt idx="213">
                  <c:v>3992428.4046</c:v>
                </c:pt>
                <c:pt idx="214">
                  <c:v>3640363.4191999999</c:v>
                </c:pt>
                <c:pt idx="215">
                  <c:v>4375629.0872</c:v>
                </c:pt>
                <c:pt idx="216">
                  <c:v>4011282.6329999999</c:v>
                </c:pt>
              </c:numCache>
            </c:numRef>
          </c:val>
        </c:ser>
        <c:marker val="1"/>
        <c:axId val="160170368"/>
        <c:axId val="160172672"/>
      </c:lineChart>
      <c:dateAx>
        <c:axId val="160170368"/>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160172672"/>
        <c:crosses val="autoZero"/>
        <c:auto val="1"/>
        <c:lblOffset val="100"/>
        <c:majorUnit val="12"/>
        <c:majorTimeUnit val="months"/>
      </c:dateAx>
      <c:valAx>
        <c:axId val="160172672"/>
        <c:scaling>
          <c:orientation val="minMax"/>
        </c:scaling>
        <c:axPos val="l"/>
        <c:majorGridlines/>
        <c:title>
          <c:tx>
            <c:rich>
              <a:bodyPr rot="-5400000" vert="horz"/>
              <a:lstStyle/>
              <a:p>
                <a:pPr>
                  <a:defRPr/>
                </a:pPr>
                <a:r>
                  <a:rPr lang="en-NZ" sz="1400" b="1">
                    <a:latin typeface="Arial" pitchFamily="34" charset="0"/>
                    <a:cs typeface="Arial" pitchFamily="34" charset="0"/>
                  </a:rPr>
                  <a:t>$m</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160170368"/>
        <c:crosses val="autoZero"/>
        <c:crossBetween val="between"/>
      </c:valAx>
    </c:plotArea>
    <c:legend>
      <c:legendPos val="r"/>
      <c:layout>
        <c:manualLayout>
          <c:xMode val="edge"/>
          <c:yMode val="edge"/>
          <c:wMode val="edge"/>
          <c:hMode val="edge"/>
          <c:x val="0.25333333333333335"/>
          <c:y val="0.94496849565728569"/>
          <c:w val="0.74461538461538468"/>
          <c:h val="0.98584896130885846"/>
        </c:manualLayout>
      </c:layout>
      <c:txPr>
        <a:bodyPr/>
        <a:lstStyle/>
        <a:p>
          <a:pPr>
            <a:defRPr sz="1200" b="1">
              <a:solidFill>
                <a:schemeClr val="tx2"/>
              </a:solidFill>
              <a:latin typeface="Arial" pitchFamily="34" charset="0"/>
              <a:cs typeface="Arial" pitchFamily="34" charset="0"/>
            </a:defRPr>
          </a:pPr>
          <a:endParaRPr lang="en-US"/>
        </a:p>
      </c:txPr>
    </c:legend>
    <c:plotVisOnly val="1"/>
    <c:dispBlanksAs val="gap"/>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u="none" strike="noStrike" baseline="0"/>
              <a:t>Total amount of fines received (in dollars)</a:t>
            </a:r>
            <a:endParaRPr lang="en-NZ"/>
          </a:p>
        </c:rich>
      </c:tx>
    </c:title>
    <c:plotArea>
      <c:layout>
        <c:manualLayout>
          <c:layoutTarget val="inner"/>
          <c:xMode val="edge"/>
          <c:yMode val="edge"/>
          <c:x val="7.0331623931623954E-2"/>
          <c:y val="9.2295680021129436E-2"/>
          <c:w val="0.88680271889090778"/>
          <c:h val="0.69815332045758438"/>
        </c:manualLayout>
      </c:layout>
      <c:lineChart>
        <c:grouping val="standard"/>
        <c:ser>
          <c:idx val="0"/>
          <c:order val="0"/>
          <c:tx>
            <c:strRef>
              <c:f>Receipts!$C$2</c:f>
              <c:strCache>
                <c:ptCount val="1"/>
                <c:pt idx="0">
                  <c:v>Receipts</c:v>
                </c:pt>
              </c:strCache>
            </c:strRef>
          </c:tx>
          <c:spPr>
            <a:ln w="38100">
              <a:solidFill>
                <a:schemeClr val="tx2"/>
              </a:solidFill>
            </a:ln>
          </c:spPr>
          <c:marker>
            <c:symbol val="none"/>
          </c:marker>
          <c:cat>
            <c:numRef>
              <c:f>Receipts!$B$3:$B$219</c:f>
              <c:numCache>
                <c:formatCode>mmm\-yy</c:formatCode>
                <c:ptCount val="217"/>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numCache>
            </c:numRef>
          </c:cat>
          <c:val>
            <c:numRef>
              <c:f>Receipts!$C$3:$C$219</c:f>
              <c:numCache>
                <c:formatCode>"$"#,##0</c:formatCode>
                <c:ptCount val="217"/>
                <c:pt idx="0">
                  <c:v>2233578.88</c:v>
                </c:pt>
                <c:pt idx="1">
                  <c:v>2513981.65</c:v>
                </c:pt>
                <c:pt idx="2">
                  <c:v>2483595.9900000002</c:v>
                </c:pt>
                <c:pt idx="3">
                  <c:v>2708497.7</c:v>
                </c:pt>
                <c:pt idx="4">
                  <c:v>2673498.87</c:v>
                </c:pt>
                <c:pt idx="5">
                  <c:v>2973904.0299</c:v>
                </c:pt>
                <c:pt idx="6">
                  <c:v>2700566.58</c:v>
                </c:pt>
                <c:pt idx="7">
                  <c:v>2634962.34</c:v>
                </c:pt>
                <c:pt idx="8">
                  <c:v>3046272.96</c:v>
                </c:pt>
                <c:pt idx="9">
                  <c:v>3032978.2</c:v>
                </c:pt>
                <c:pt idx="10">
                  <c:v>2769516.7799</c:v>
                </c:pt>
                <c:pt idx="11">
                  <c:v>3507359.66</c:v>
                </c:pt>
                <c:pt idx="12">
                  <c:v>2885229.64</c:v>
                </c:pt>
                <c:pt idx="13">
                  <c:v>3280207.89</c:v>
                </c:pt>
                <c:pt idx="14">
                  <c:v>3556780.89</c:v>
                </c:pt>
                <c:pt idx="15">
                  <c:v>3284289.04</c:v>
                </c:pt>
                <c:pt idx="16">
                  <c:v>3496263.86</c:v>
                </c:pt>
                <c:pt idx="17">
                  <c:v>2935532.04</c:v>
                </c:pt>
                <c:pt idx="18">
                  <c:v>2888075.72</c:v>
                </c:pt>
                <c:pt idx="19">
                  <c:v>3054387.48</c:v>
                </c:pt>
                <c:pt idx="20">
                  <c:v>3075479.29</c:v>
                </c:pt>
                <c:pt idx="21">
                  <c:v>3490013.38</c:v>
                </c:pt>
                <c:pt idx="22">
                  <c:v>3465598.56</c:v>
                </c:pt>
                <c:pt idx="23">
                  <c:v>3147671.02</c:v>
                </c:pt>
                <c:pt idx="24">
                  <c:v>3411733</c:v>
                </c:pt>
                <c:pt idx="25">
                  <c:v>3513604.74</c:v>
                </c:pt>
                <c:pt idx="26">
                  <c:v>3168860.25</c:v>
                </c:pt>
                <c:pt idx="27">
                  <c:v>3305872.52</c:v>
                </c:pt>
                <c:pt idx="28">
                  <c:v>3421790.9</c:v>
                </c:pt>
                <c:pt idx="29">
                  <c:v>3249648.83</c:v>
                </c:pt>
                <c:pt idx="30">
                  <c:v>3444652.41</c:v>
                </c:pt>
                <c:pt idx="31">
                  <c:v>2854991.89</c:v>
                </c:pt>
                <c:pt idx="32">
                  <c:v>3067833.07</c:v>
                </c:pt>
                <c:pt idx="33">
                  <c:v>3434219.64</c:v>
                </c:pt>
                <c:pt idx="34">
                  <c:v>3508739.01</c:v>
                </c:pt>
                <c:pt idx="35">
                  <c:v>3300576.71</c:v>
                </c:pt>
                <c:pt idx="36">
                  <c:v>3296524.75</c:v>
                </c:pt>
                <c:pt idx="37">
                  <c:v>3406813.47</c:v>
                </c:pt>
                <c:pt idx="38">
                  <c:v>3443615.27</c:v>
                </c:pt>
                <c:pt idx="39">
                  <c:v>3312529.21</c:v>
                </c:pt>
                <c:pt idx="40">
                  <c:v>3302902.7799</c:v>
                </c:pt>
                <c:pt idx="41">
                  <c:v>3213289.36</c:v>
                </c:pt>
                <c:pt idx="42">
                  <c:v>3573839.61</c:v>
                </c:pt>
                <c:pt idx="43">
                  <c:v>2725486.38</c:v>
                </c:pt>
                <c:pt idx="44">
                  <c:v>2969925.37</c:v>
                </c:pt>
                <c:pt idx="45">
                  <c:v>3457884.85</c:v>
                </c:pt>
                <c:pt idx="46">
                  <c:v>3093816.49</c:v>
                </c:pt>
                <c:pt idx="47">
                  <c:v>3565301.07</c:v>
                </c:pt>
                <c:pt idx="48">
                  <c:v>3397906.59</c:v>
                </c:pt>
                <c:pt idx="49">
                  <c:v>3494511.34</c:v>
                </c:pt>
                <c:pt idx="50">
                  <c:v>3547040.21</c:v>
                </c:pt>
                <c:pt idx="51">
                  <c:v>3520676.48</c:v>
                </c:pt>
                <c:pt idx="52">
                  <c:v>3392147.5</c:v>
                </c:pt>
                <c:pt idx="53">
                  <c:v>3505275.92</c:v>
                </c:pt>
                <c:pt idx="54">
                  <c:v>3572145.16</c:v>
                </c:pt>
                <c:pt idx="55">
                  <c:v>2996433.29</c:v>
                </c:pt>
                <c:pt idx="56">
                  <c:v>3138574.17</c:v>
                </c:pt>
                <c:pt idx="57">
                  <c:v>3739386.55</c:v>
                </c:pt>
                <c:pt idx="58">
                  <c:v>3384811.62</c:v>
                </c:pt>
                <c:pt idx="59">
                  <c:v>3716480.1</c:v>
                </c:pt>
                <c:pt idx="60">
                  <c:v>3658661.91</c:v>
                </c:pt>
                <c:pt idx="61">
                  <c:v>3396168.43</c:v>
                </c:pt>
                <c:pt idx="62">
                  <c:v>4025177.92</c:v>
                </c:pt>
                <c:pt idx="63">
                  <c:v>3600704.27</c:v>
                </c:pt>
                <c:pt idx="64">
                  <c:v>3663702.35</c:v>
                </c:pt>
                <c:pt idx="65">
                  <c:v>4214449.2698999997</c:v>
                </c:pt>
                <c:pt idx="66">
                  <c:v>4277877.3600000003</c:v>
                </c:pt>
                <c:pt idx="67">
                  <c:v>3526646.87</c:v>
                </c:pt>
                <c:pt idx="68">
                  <c:v>3604749.38</c:v>
                </c:pt>
                <c:pt idx="69">
                  <c:v>3716404.19</c:v>
                </c:pt>
                <c:pt idx="70">
                  <c:v>3618702.54</c:v>
                </c:pt>
                <c:pt idx="71">
                  <c:v>4142697.46</c:v>
                </c:pt>
                <c:pt idx="72">
                  <c:v>3614251.19</c:v>
                </c:pt>
                <c:pt idx="73">
                  <c:v>3986923.68</c:v>
                </c:pt>
                <c:pt idx="74">
                  <c:v>4007082.59</c:v>
                </c:pt>
                <c:pt idx="75">
                  <c:v>3868467.45</c:v>
                </c:pt>
                <c:pt idx="76">
                  <c:v>4119698.21</c:v>
                </c:pt>
                <c:pt idx="77">
                  <c:v>3983054.67</c:v>
                </c:pt>
                <c:pt idx="78">
                  <c:v>3790640.13</c:v>
                </c:pt>
                <c:pt idx="79">
                  <c:v>3362224.47</c:v>
                </c:pt>
                <c:pt idx="80">
                  <c:v>3783205.07</c:v>
                </c:pt>
                <c:pt idx="81">
                  <c:v>3836142.75</c:v>
                </c:pt>
                <c:pt idx="82">
                  <c:v>3756071.86</c:v>
                </c:pt>
                <c:pt idx="83">
                  <c:v>4109683.4</c:v>
                </c:pt>
                <c:pt idx="84">
                  <c:v>3866805.34</c:v>
                </c:pt>
                <c:pt idx="85">
                  <c:v>4270019.8899999997</c:v>
                </c:pt>
                <c:pt idx="86">
                  <c:v>4126809.93</c:v>
                </c:pt>
                <c:pt idx="87">
                  <c:v>4061316.02</c:v>
                </c:pt>
                <c:pt idx="88">
                  <c:v>4312226.8499999996</c:v>
                </c:pt>
                <c:pt idx="89">
                  <c:v>3965104.09</c:v>
                </c:pt>
                <c:pt idx="90">
                  <c:v>4063814.25</c:v>
                </c:pt>
                <c:pt idx="91">
                  <c:v>3840186.59</c:v>
                </c:pt>
                <c:pt idx="92">
                  <c:v>3892743.77</c:v>
                </c:pt>
                <c:pt idx="93">
                  <c:v>3961379.39</c:v>
                </c:pt>
                <c:pt idx="94">
                  <c:v>3977604.01</c:v>
                </c:pt>
                <c:pt idx="95">
                  <c:v>4333813.9000000004</c:v>
                </c:pt>
                <c:pt idx="96">
                  <c:v>3773217.35</c:v>
                </c:pt>
                <c:pt idx="97">
                  <c:v>4319742.5</c:v>
                </c:pt>
                <c:pt idx="98">
                  <c:v>4110259.11</c:v>
                </c:pt>
                <c:pt idx="99">
                  <c:v>3840919.64</c:v>
                </c:pt>
                <c:pt idx="100">
                  <c:v>4067039.11</c:v>
                </c:pt>
                <c:pt idx="101">
                  <c:v>3718822.97</c:v>
                </c:pt>
                <c:pt idx="102">
                  <c:v>3933821.66</c:v>
                </c:pt>
                <c:pt idx="103">
                  <c:v>3656423.11</c:v>
                </c:pt>
                <c:pt idx="104">
                  <c:v>3558820</c:v>
                </c:pt>
                <c:pt idx="105">
                  <c:v>3834999.88</c:v>
                </c:pt>
                <c:pt idx="106">
                  <c:v>3825102.25</c:v>
                </c:pt>
                <c:pt idx="107">
                  <c:v>3787363.02</c:v>
                </c:pt>
                <c:pt idx="108">
                  <c:v>3862356.04</c:v>
                </c:pt>
                <c:pt idx="109">
                  <c:v>3846123.82</c:v>
                </c:pt>
                <c:pt idx="110">
                  <c:v>3636216.02</c:v>
                </c:pt>
                <c:pt idx="111">
                  <c:v>3997621.91</c:v>
                </c:pt>
                <c:pt idx="112">
                  <c:v>3720339.15</c:v>
                </c:pt>
                <c:pt idx="113">
                  <c:v>3678559.43</c:v>
                </c:pt>
                <c:pt idx="114">
                  <c:v>4032449.38</c:v>
                </c:pt>
                <c:pt idx="115">
                  <c:v>3294354.11</c:v>
                </c:pt>
                <c:pt idx="116">
                  <c:v>3456335.03</c:v>
                </c:pt>
                <c:pt idx="117">
                  <c:v>3832914.12</c:v>
                </c:pt>
                <c:pt idx="118">
                  <c:v>3528880.74</c:v>
                </c:pt>
                <c:pt idx="119">
                  <c:v>3810659.18</c:v>
                </c:pt>
                <c:pt idx="120">
                  <c:v>3631107.84</c:v>
                </c:pt>
                <c:pt idx="121">
                  <c:v>3570779.06</c:v>
                </c:pt>
                <c:pt idx="122">
                  <c:v>3915601.52</c:v>
                </c:pt>
                <c:pt idx="123">
                  <c:v>3836724.44</c:v>
                </c:pt>
                <c:pt idx="124">
                  <c:v>3538231.27</c:v>
                </c:pt>
                <c:pt idx="125">
                  <c:v>3767828.18</c:v>
                </c:pt>
                <c:pt idx="126">
                  <c:v>3647752.49</c:v>
                </c:pt>
                <c:pt idx="127">
                  <c:v>3398207.79</c:v>
                </c:pt>
                <c:pt idx="128">
                  <c:v>3270945.45</c:v>
                </c:pt>
                <c:pt idx="129">
                  <c:v>3604598.21</c:v>
                </c:pt>
                <c:pt idx="130">
                  <c:v>3371263.62</c:v>
                </c:pt>
                <c:pt idx="131">
                  <c:v>3662976.38</c:v>
                </c:pt>
                <c:pt idx="132">
                  <c:v>3494690.67</c:v>
                </c:pt>
                <c:pt idx="133">
                  <c:v>3441597.13</c:v>
                </c:pt>
                <c:pt idx="134">
                  <c:v>3814487.35</c:v>
                </c:pt>
                <c:pt idx="135">
                  <c:v>3523966.73</c:v>
                </c:pt>
                <c:pt idx="136">
                  <c:v>3256918.14</c:v>
                </c:pt>
                <c:pt idx="137">
                  <c:v>3831515.72</c:v>
                </c:pt>
                <c:pt idx="138">
                  <c:v>3371332.5</c:v>
                </c:pt>
                <c:pt idx="139">
                  <c:v>3204974.73</c:v>
                </c:pt>
                <c:pt idx="140">
                  <c:v>3063991.04</c:v>
                </c:pt>
                <c:pt idx="141">
                  <c:v>3550525.88</c:v>
                </c:pt>
                <c:pt idx="142">
                  <c:v>3196693.7</c:v>
                </c:pt>
                <c:pt idx="143">
                  <c:v>3597668.72</c:v>
                </c:pt>
                <c:pt idx="144">
                  <c:v>3100041.83</c:v>
                </c:pt>
                <c:pt idx="145">
                  <c:v>3535336.2</c:v>
                </c:pt>
                <c:pt idx="146">
                  <c:v>3364787.93</c:v>
                </c:pt>
                <c:pt idx="147">
                  <c:v>3401845.69</c:v>
                </c:pt>
                <c:pt idx="148">
                  <c:v>3533221.4</c:v>
                </c:pt>
                <c:pt idx="149">
                  <c:v>3495036.09</c:v>
                </c:pt>
                <c:pt idx="150">
                  <c:v>3038855.07</c:v>
                </c:pt>
                <c:pt idx="151">
                  <c:v>3134374.46</c:v>
                </c:pt>
                <c:pt idx="152">
                  <c:v>2816394.5299</c:v>
                </c:pt>
                <c:pt idx="153">
                  <c:v>3019436.48</c:v>
                </c:pt>
                <c:pt idx="154">
                  <c:v>3133449.15</c:v>
                </c:pt>
                <c:pt idx="155">
                  <c:v>2995746.87</c:v>
                </c:pt>
                <c:pt idx="156">
                  <c:v>2785448.95</c:v>
                </c:pt>
              </c:numCache>
            </c:numRef>
          </c:val>
        </c:ser>
        <c:ser>
          <c:idx val="1"/>
          <c:order val="1"/>
          <c:tx>
            <c:strRef>
              <c:f>Receipts!$D$2</c:f>
              <c:strCache>
                <c:ptCount val="1"/>
                <c:pt idx="0">
                  <c:v>Forecast 2014</c:v>
                </c:pt>
              </c:strCache>
            </c:strRef>
          </c:tx>
          <c:spPr>
            <a:ln w="19050">
              <a:solidFill>
                <a:srgbClr val="FF0000"/>
              </a:solidFill>
            </a:ln>
          </c:spPr>
          <c:marker>
            <c:symbol val="none"/>
          </c:marker>
          <c:cat>
            <c:numRef>
              <c:f>Receipts!$B$3:$B$219</c:f>
              <c:numCache>
                <c:formatCode>mmm\-yy</c:formatCode>
                <c:ptCount val="217"/>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numCache>
            </c:numRef>
          </c:cat>
          <c:val>
            <c:numRef>
              <c:f>Receipts!$D$3:$D$219</c:f>
              <c:numCache>
                <c:formatCode>General</c:formatCode>
                <c:ptCount val="217"/>
                <c:pt idx="142" formatCode="&quot;$&quot;#,##0">
                  <c:v>3196693.7</c:v>
                </c:pt>
                <c:pt idx="143" formatCode="&quot;$&quot;#,##0">
                  <c:v>3481967.3843</c:v>
                </c:pt>
                <c:pt idx="144" formatCode="&quot;$&quot;#,##0">
                  <c:v>3419325.6099</c:v>
                </c:pt>
                <c:pt idx="145" formatCode="&quot;$&quot;#,##0">
                  <c:v>3351558.9972999999</c:v>
                </c:pt>
                <c:pt idx="146" formatCode="&quot;$&quot;#,##0">
                  <c:v>3541656.6667999998</c:v>
                </c:pt>
                <c:pt idx="147" formatCode="&quot;$&quot;#,##0">
                  <c:v>3337996.5433</c:v>
                </c:pt>
                <c:pt idx="148" formatCode="&quot;$&quot;#,##0">
                  <c:v>3301132.4881000002</c:v>
                </c:pt>
                <c:pt idx="149" formatCode="&quot;$&quot;#,##0">
                  <c:v>3548232.9435000001</c:v>
                </c:pt>
                <c:pt idx="150" formatCode="&quot;$&quot;#,##0">
                  <c:v>3174985.8040999998</c:v>
                </c:pt>
                <c:pt idx="151" formatCode="&quot;$&quot;#,##0">
                  <c:v>3259837.3368000002</c:v>
                </c:pt>
                <c:pt idx="152" formatCode="&quot;$&quot;#,##0">
                  <c:v>3234107.2009999999</c:v>
                </c:pt>
                <c:pt idx="153" formatCode="&quot;$&quot;#,##0">
                  <c:v>3492565.5707999999</c:v>
                </c:pt>
                <c:pt idx="154" formatCode="&quot;$&quot;#,##0">
                  <c:v>3196487.67</c:v>
                </c:pt>
                <c:pt idx="155" formatCode="&quot;$&quot;#,##0">
                  <c:v>3515591.5673000002</c:v>
                </c:pt>
                <c:pt idx="156" formatCode="&quot;$&quot;#,##0">
                  <c:v>3422056.0285999998</c:v>
                </c:pt>
                <c:pt idx="157" formatCode="&quot;$&quot;#,##0">
                  <c:v>3351427.0647</c:v>
                </c:pt>
                <c:pt idx="158" formatCode="&quot;$&quot;#,##0">
                  <c:v>3466861.3379000002</c:v>
                </c:pt>
                <c:pt idx="159" formatCode="&quot;$&quot;#,##0">
                  <c:v>3346975.1688999999</c:v>
                </c:pt>
                <c:pt idx="160" formatCode="&quot;$&quot;#,##0">
                  <c:v>3341671.7848999999</c:v>
                </c:pt>
                <c:pt idx="161" formatCode="&quot;$&quot;#,##0">
                  <c:v>3458970.4262999999</c:v>
                </c:pt>
                <c:pt idx="162" formatCode="&quot;$&quot;#,##0">
                  <c:v>3171028.9956999999</c:v>
                </c:pt>
                <c:pt idx="163" formatCode="&quot;$&quot;#,##0">
                  <c:v>3298370.0109000001</c:v>
                </c:pt>
                <c:pt idx="164" formatCode="&quot;$&quot;#,##0">
                  <c:v>3293591.9134999998</c:v>
                </c:pt>
                <c:pt idx="165" formatCode="&quot;$&quot;#,##0">
                  <c:v>3421873.8069000002</c:v>
                </c:pt>
                <c:pt idx="166" formatCode="&quot;$&quot;#,##0">
                  <c:v>3226741.5010000002</c:v>
                </c:pt>
                <c:pt idx="167" formatCode="&quot;$&quot;#,##0">
                  <c:v>3526245.3942999998</c:v>
                </c:pt>
                <c:pt idx="168" formatCode="&quot;$&quot;#,##0">
                  <c:v>3407269.1107999999</c:v>
                </c:pt>
                <c:pt idx="169" formatCode="&quot;$&quot;#,##0">
                  <c:v>3359205.2626999998</c:v>
                </c:pt>
                <c:pt idx="170" formatCode="&quot;$&quot;#,##0">
                  <c:v>3441164.1735</c:v>
                </c:pt>
                <c:pt idx="171" formatCode="&quot;$&quot;#,##0">
                  <c:v>3369228.3829000001</c:v>
                </c:pt>
                <c:pt idx="172" formatCode="&quot;$&quot;#,##0">
                  <c:v>3351822.0373</c:v>
                </c:pt>
                <c:pt idx="173" formatCode="&quot;$&quot;#,##0">
                  <c:v>3419066.7755999998</c:v>
                </c:pt>
                <c:pt idx="174" formatCode="&quot;$&quot;#,##0">
                  <c:v>3199312.05</c:v>
                </c:pt>
                <c:pt idx="175" formatCode="&quot;$&quot;#,##0">
                  <c:v>3306590.318</c:v>
                </c:pt>
                <c:pt idx="176" formatCode="&quot;$&quot;#,##0">
                  <c:v>3306659.1176</c:v>
                </c:pt>
                <c:pt idx="177" formatCode="&quot;$&quot;#,##0">
                  <c:v>3393740.8694000002</c:v>
                </c:pt>
                <c:pt idx="178" formatCode="&quot;$&quot;#,##0">
                  <c:v>3262682.2947999998</c:v>
                </c:pt>
                <c:pt idx="179" formatCode="&quot;$&quot;#,##0">
                  <c:v>3522296.3884999999</c:v>
                </c:pt>
                <c:pt idx="180" formatCode="&quot;$&quot;#,##0">
                  <c:v>3408321.2588999998</c:v>
                </c:pt>
                <c:pt idx="181" formatCode="&quot;$&quot;#,##0">
                  <c:v>3374977.8100999999</c:v>
                </c:pt>
                <c:pt idx="182" formatCode="&quot;$&quot;#,##0">
                  <c:v>3433374.2677000002</c:v>
                </c:pt>
                <c:pt idx="183" formatCode="&quot;$&quot;#,##0">
                  <c:v>3390930.2305999999</c:v>
                </c:pt>
                <c:pt idx="184" formatCode="&quot;$&quot;#,##0">
                  <c:v>3353319.6910999999</c:v>
                </c:pt>
                <c:pt idx="185" formatCode="&quot;$&quot;#,##0">
                  <c:v>3408834.4054999999</c:v>
                </c:pt>
                <c:pt idx="186" formatCode="&quot;$&quot;#,##0">
                  <c:v>3223691.7847000002</c:v>
                </c:pt>
                <c:pt idx="187" formatCode="&quot;$&quot;#,##0">
                  <c:v>3301040.0180000002</c:v>
                </c:pt>
                <c:pt idx="188" formatCode="&quot;$&quot;#,##0">
                  <c:v>3314186.2242999999</c:v>
                </c:pt>
                <c:pt idx="189" formatCode="&quot;$&quot;#,##0">
                  <c:v>3385176.0556000001</c:v>
                </c:pt>
                <c:pt idx="190" formatCode="&quot;$&quot;#,##0">
                  <c:v>3283648.7601000001</c:v>
                </c:pt>
                <c:pt idx="191" formatCode="&quot;$&quot;#,##0">
                  <c:v>3512621.2886999999</c:v>
                </c:pt>
                <c:pt idx="192" formatCode="&quot;$&quot;#,##0">
                  <c:v>3414454.9695000001</c:v>
                </c:pt>
                <c:pt idx="193" formatCode="&quot;$&quot;#,##0">
                  <c:v>3382436.7955999998</c:v>
                </c:pt>
                <c:pt idx="194" formatCode="&quot;$&quot;#,##0">
                  <c:v>3428159.5937999999</c:v>
                </c:pt>
                <c:pt idx="195" formatCode="&quot;$&quot;#,##0">
                  <c:v>3404890.7481999998</c:v>
                </c:pt>
                <c:pt idx="196" formatCode="&quot;$&quot;#,##0">
                  <c:v>3349785.9967</c:v>
                </c:pt>
                <c:pt idx="197" formatCode="&quot;$&quot;#,##0">
                  <c:v>3408649.5490000001</c:v>
                </c:pt>
                <c:pt idx="198" formatCode="&quot;$&quot;#,##0">
                  <c:v>3236264.8050000002</c:v>
                </c:pt>
                <c:pt idx="199" formatCode="&quot;$&quot;#,##0">
                  <c:v>3293517.2884</c:v>
                </c:pt>
                <c:pt idx="200" formatCode="&quot;$&quot;#,##0">
                  <c:v>3322456.5839999998</c:v>
                </c:pt>
                <c:pt idx="201" formatCode="&quot;$&quot;#,##0">
                  <c:v>3382581.8484</c:v>
                </c:pt>
                <c:pt idx="202" formatCode="&quot;$&quot;#,##0">
                  <c:v>3295178.3642000002</c:v>
                </c:pt>
                <c:pt idx="203" formatCode="&quot;$&quot;#,##0">
                  <c:v>3507260.3531999998</c:v>
                </c:pt>
                <c:pt idx="204" formatCode="&quot;$&quot;#,##0">
                  <c:v>3423435.2708999999</c:v>
                </c:pt>
              </c:numCache>
            </c:numRef>
          </c:val>
        </c:ser>
        <c:ser>
          <c:idx val="2"/>
          <c:order val="2"/>
          <c:tx>
            <c:strRef>
              <c:f>Receipts!$E$2</c:f>
              <c:strCache>
                <c:ptCount val="1"/>
                <c:pt idx="0">
                  <c:v>Forecast 2015</c:v>
                </c:pt>
              </c:strCache>
            </c:strRef>
          </c:tx>
          <c:spPr>
            <a:ln w="38100">
              <a:solidFill>
                <a:srgbClr val="00B0F0"/>
              </a:solidFill>
            </a:ln>
          </c:spPr>
          <c:marker>
            <c:symbol val="none"/>
          </c:marker>
          <c:cat>
            <c:numRef>
              <c:f>Receipts!$B$3:$B$219</c:f>
              <c:numCache>
                <c:formatCode>mmm\-yy</c:formatCode>
                <c:ptCount val="217"/>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numCache>
            </c:numRef>
          </c:cat>
          <c:val>
            <c:numRef>
              <c:f>Receipts!$E$3:$E$219</c:f>
              <c:numCache>
                <c:formatCode>General</c:formatCode>
                <c:ptCount val="217"/>
                <c:pt idx="157" formatCode="&quot;$&quot;#,##0">
                  <c:v>3347686.6306134299</c:v>
                </c:pt>
                <c:pt idx="158" formatCode="&quot;$&quot;#,##0">
                  <c:v>3122745.13228573</c:v>
                </c:pt>
                <c:pt idx="159" formatCode="&quot;$&quot;#,##0">
                  <c:v>3108937.8353345599</c:v>
                </c:pt>
                <c:pt idx="160" formatCode="&quot;$&quot;#,##0">
                  <c:v>3289905.9562613098</c:v>
                </c:pt>
                <c:pt idx="161" formatCode="&quot;$&quot;#,##0">
                  <c:v>3166595.79015081</c:v>
                </c:pt>
                <c:pt idx="162" formatCode="&quot;$&quot;#,##0">
                  <c:v>2965856.46181393</c:v>
                </c:pt>
                <c:pt idx="163" formatCode="&quot;$&quot;#,##0">
                  <c:v>3069787.9959598398</c:v>
                </c:pt>
                <c:pt idx="164" formatCode="&quot;$&quot;#,##0">
                  <c:v>2739284.34295438</c:v>
                </c:pt>
                <c:pt idx="165" formatCode="&quot;$&quot;#,##0">
                  <c:v>3052957.04653602</c:v>
                </c:pt>
                <c:pt idx="166" formatCode="&quot;$&quot;#,##0">
                  <c:v>3132620.01220595</c:v>
                </c:pt>
                <c:pt idx="167" formatCode="&quot;$&quot;#,##0">
                  <c:v>3138376.6908349101</c:v>
                </c:pt>
                <c:pt idx="168" formatCode="&quot;$&quot;#,##0">
                  <c:v>2891557.5036962801</c:v>
                </c:pt>
                <c:pt idx="169" formatCode="&quot;$&quot;#,##0">
                  <c:v>3390913.7421353399</c:v>
                </c:pt>
                <c:pt idx="170" formatCode="&quot;$&quot;#,##0">
                  <c:v>3212745.5402897401</c:v>
                </c:pt>
                <c:pt idx="171" formatCode="&quot;$&quot;#,##0">
                  <c:v>3165663.2619513399</c:v>
                </c:pt>
                <c:pt idx="172" formatCode="&quot;$&quot;#,##0">
                  <c:v>3330312.89470036</c:v>
                </c:pt>
                <c:pt idx="173" formatCode="&quot;$&quot;#,##0">
                  <c:v>3231915.8523768699</c:v>
                </c:pt>
                <c:pt idx="174" formatCode="&quot;$&quot;#,##0">
                  <c:v>3014676.7254041801</c:v>
                </c:pt>
                <c:pt idx="175" formatCode="&quot;$&quot;#,##0">
                  <c:v>3102060.93858924</c:v>
                </c:pt>
                <c:pt idx="176" formatCode="&quot;$&quot;#,##0">
                  <c:v>2789804.1253863899</c:v>
                </c:pt>
                <c:pt idx="177" formatCode="&quot;$&quot;#,##0">
                  <c:v>3101476.3696182598</c:v>
                </c:pt>
                <c:pt idx="178" formatCode="&quot;$&quot;#,##0">
                  <c:v>3161901.4058905002</c:v>
                </c:pt>
                <c:pt idx="179" formatCode="&quot;$&quot;#,##0">
                  <c:v>3184729.0313633499</c:v>
                </c:pt>
                <c:pt idx="180" formatCode="&quot;$&quot;#,##0">
                  <c:v>2935678.4835455101</c:v>
                </c:pt>
                <c:pt idx="181" formatCode="&quot;$&quot;#,##0">
                  <c:v>3418148.0169585799</c:v>
                </c:pt>
                <c:pt idx="182" formatCode="&quot;$&quot;#,##0">
                  <c:v>3252920.3900691899</c:v>
                </c:pt>
                <c:pt idx="183" formatCode="&quot;$&quot;#,##0">
                  <c:v>3206259.6689481898</c:v>
                </c:pt>
                <c:pt idx="184" formatCode="&quot;$&quot;#,##0">
                  <c:v>3356552.22246534</c:v>
                </c:pt>
                <c:pt idx="185" formatCode="&quot;$&quot;#,##0">
                  <c:v>3271368.6615368598</c:v>
                </c:pt>
                <c:pt idx="186" formatCode="&quot;$&quot;#,##0">
                  <c:v>3051776.7226669798</c:v>
                </c:pt>
                <c:pt idx="187" formatCode="&quot;$&quot;#,##0">
                  <c:v>3126899.23068891</c:v>
                </c:pt>
                <c:pt idx="188" formatCode="&quot;$&quot;#,##0">
                  <c:v>2824306.4570614202</c:v>
                </c:pt>
                <c:pt idx="189" formatCode="&quot;$&quot;#,##0">
                  <c:v>3135635.1132230801</c:v>
                </c:pt>
                <c:pt idx="190" formatCode="&quot;$&quot;#,##0">
                  <c:v>3182648.4755926402</c:v>
                </c:pt>
                <c:pt idx="191" formatCode="&quot;$&quot;#,##0">
                  <c:v>3214160.5632516402</c:v>
                </c:pt>
                <c:pt idx="192" formatCode="&quot;$&quot;#,##0">
                  <c:v>2964054.2984771999</c:v>
                </c:pt>
                <c:pt idx="193" formatCode="&quot;$&quot;#,##0">
                  <c:v>3434611.4290008801</c:v>
                </c:pt>
                <c:pt idx="194" formatCode="&quot;$&quot;#,##0">
                  <c:v>3274898.8092185101</c:v>
                </c:pt>
                <c:pt idx="195" formatCode="&quot;$&quot;#,##0">
                  <c:v>3226829.88856467</c:v>
                </c:pt>
                <c:pt idx="196" formatCode="&quot;$&quot;#,##0">
                  <c:v>3367945.5457339198</c:v>
                </c:pt>
                <c:pt idx="197" formatCode="&quot;$&quot;#,##0">
                  <c:v>3288691.85712972</c:v>
                </c:pt>
                <c:pt idx="198" formatCode="&quot;$&quot;#,##0">
                  <c:v>3066300.8179251398</c:v>
                </c:pt>
                <c:pt idx="199" formatCode="&quot;$&quot;#,##0">
                  <c:v>3132297.4340986898</c:v>
                </c:pt>
                <c:pt idx="200" formatCode="&quot;$&quot;#,##0">
                  <c:v>2835327.5806616698</c:v>
                </c:pt>
                <c:pt idx="201" formatCode="&quot;$&quot;#,##0">
                  <c:v>3146622.7560986299</c:v>
                </c:pt>
                <c:pt idx="202" formatCode="&quot;$&quot;#,##0">
                  <c:v>3188647.1097910199</c:v>
                </c:pt>
                <c:pt idx="203" formatCode="&quot;$&quot;#,##0">
                  <c:v>3224713.6493053199</c:v>
                </c:pt>
                <c:pt idx="204" formatCode="&quot;$&quot;#,##0">
                  <c:v>2974083.6147585898</c:v>
                </c:pt>
                <c:pt idx="205" formatCode="&quot;$&quot;#,##0">
                  <c:v>3439380.0762871602</c:v>
                </c:pt>
                <c:pt idx="206" formatCode="&quot;$&quot;#,##0">
                  <c:v>3283315.5467075901</c:v>
                </c:pt>
                <c:pt idx="207" formatCode="&quot;$&quot;#,##0">
                  <c:v>3235609.4134860798</c:v>
                </c:pt>
                <c:pt idx="208" formatCode="&quot;$&quot;#,##0">
                  <c:v>3373275.5107249101</c:v>
                </c:pt>
                <c:pt idx="209" formatCode="&quot;$&quot;#,##0">
                  <c:v>3298702.90086484</c:v>
                </c:pt>
                <c:pt idx="210" formatCode="&quot;$&quot;#,##0">
                  <c:v>3075116.0699457699</c:v>
                </c:pt>
                <c:pt idx="211" formatCode="&quot;$&quot;#,##0">
                  <c:v>3135951.00954137</c:v>
                </c:pt>
                <c:pt idx="212" formatCode="&quot;$&quot;#,##0">
                  <c:v>2842105.6889605001</c:v>
                </c:pt>
                <c:pt idx="213" formatCode="&quot;$&quot;#,##0">
                  <c:v>3152612.0869380799</c:v>
                </c:pt>
                <c:pt idx="214" formatCode="&quot;$&quot;#,##0">
                  <c:v>3191662.6178790801</c:v>
                </c:pt>
                <c:pt idx="215" formatCode="&quot;$&quot;#,##0">
                  <c:v>3229566.1965271402</c:v>
                </c:pt>
                <c:pt idx="216" formatCode="&quot;$&quot;#,##0">
                  <c:v>2979017.0608173199</c:v>
                </c:pt>
              </c:numCache>
            </c:numRef>
          </c:val>
        </c:ser>
        <c:marker val="1"/>
        <c:axId val="200660864"/>
        <c:axId val="2543616"/>
      </c:lineChart>
      <c:dateAx>
        <c:axId val="200660864"/>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2543616"/>
        <c:crosses val="autoZero"/>
        <c:auto val="1"/>
        <c:lblOffset val="100"/>
        <c:majorUnit val="12"/>
        <c:majorTimeUnit val="months"/>
      </c:dateAx>
      <c:valAx>
        <c:axId val="2543616"/>
        <c:scaling>
          <c:orientation val="minMax"/>
          <c:max val="7000000"/>
        </c:scaling>
        <c:axPos val="l"/>
        <c:majorGridlines/>
        <c:title>
          <c:tx>
            <c:rich>
              <a:bodyPr rot="-5400000" vert="horz"/>
              <a:lstStyle/>
              <a:p>
                <a:pPr>
                  <a:defRPr/>
                </a:pPr>
                <a:r>
                  <a:rPr lang="en-NZ" sz="1400">
                    <a:latin typeface="Arial" pitchFamily="34" charset="0"/>
                    <a:cs typeface="Arial" pitchFamily="34" charset="0"/>
                  </a:rPr>
                  <a:t>$m</a:t>
                </a:r>
              </a:p>
            </c:rich>
          </c:tx>
        </c:title>
        <c:numFmt formatCode="0,," sourceLinked="0"/>
        <c:tickLblPos val="nextTo"/>
        <c:txPr>
          <a:bodyPr/>
          <a:lstStyle/>
          <a:p>
            <a:pPr>
              <a:defRPr sz="1400" b="1">
                <a:solidFill>
                  <a:schemeClr val="tx2"/>
                </a:solidFill>
                <a:latin typeface="Arial" pitchFamily="34" charset="0"/>
                <a:cs typeface="Arial" pitchFamily="34" charset="0"/>
              </a:defRPr>
            </a:pPr>
            <a:endParaRPr lang="en-US"/>
          </a:p>
        </c:txPr>
        <c:crossAx val="200660864"/>
        <c:crosses val="autoZero"/>
        <c:crossBetween val="between"/>
        <c:majorUnit val="1000000"/>
      </c:valAx>
    </c:plotArea>
    <c:legend>
      <c:legendPos val="r"/>
      <c:layout>
        <c:manualLayout>
          <c:xMode val="edge"/>
          <c:yMode val="edge"/>
          <c:wMode val="edge"/>
          <c:hMode val="edge"/>
          <c:x val="0.26666666666666666"/>
          <c:y val="0.94496849565728569"/>
          <c:w val="0.72923076923076924"/>
          <c:h val="0.98584896130885846"/>
        </c:manualLayout>
      </c:layout>
      <c:txPr>
        <a:bodyPr/>
        <a:lstStyle/>
        <a:p>
          <a:pPr>
            <a:defRPr sz="1200" b="1">
              <a:solidFill>
                <a:schemeClr val="tx2"/>
              </a:solidFill>
              <a:latin typeface="Arial" pitchFamily="34" charset="0"/>
              <a:cs typeface="Arial" pitchFamily="34" charset="0"/>
            </a:defRPr>
          </a:pPr>
          <a:endParaRPr lang="en-US"/>
        </a:p>
      </c:txPr>
    </c:legend>
    <c:plotVisOnly val="1"/>
    <c:dispBlanksAs val="gap"/>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u="none" strike="noStrike" baseline="0"/>
              <a:t>Total numbers of offenders remitted to Community Work sentences</a:t>
            </a:r>
            <a:endParaRPr lang="en-NZ"/>
          </a:p>
        </c:rich>
      </c:tx>
    </c:title>
    <c:plotArea>
      <c:layout>
        <c:manualLayout>
          <c:layoutTarget val="inner"/>
          <c:xMode val="edge"/>
          <c:yMode val="edge"/>
          <c:x val="9.840909886264218E-2"/>
          <c:y val="8.9890060912197312E-2"/>
          <c:w val="0.85762530452924179"/>
          <c:h val="0.70265537562521663"/>
        </c:manualLayout>
      </c:layout>
      <c:lineChart>
        <c:grouping val="standard"/>
        <c:ser>
          <c:idx val="0"/>
          <c:order val="0"/>
          <c:tx>
            <c:strRef>
              <c:f>Remittals!$C$2</c:f>
              <c:strCache>
                <c:ptCount val="1"/>
                <c:pt idx="0">
                  <c:v>Remittals</c:v>
                </c:pt>
              </c:strCache>
            </c:strRef>
          </c:tx>
          <c:spPr>
            <a:ln w="38100">
              <a:solidFill>
                <a:schemeClr val="tx2"/>
              </a:solidFill>
            </a:ln>
          </c:spPr>
          <c:marker>
            <c:symbol val="none"/>
          </c:marker>
          <c:cat>
            <c:numRef>
              <c:f>Remittals!$B$3:$B$195</c:f>
              <c:numCache>
                <c:formatCode>mmm\-yy</c:formatCode>
                <c:ptCount val="19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numCache>
            </c:numRef>
          </c:cat>
          <c:val>
            <c:numRef>
              <c:f>Remittals!$C$3:$C$195</c:f>
              <c:numCache>
                <c:formatCode>General</c:formatCode>
                <c:ptCount val="193"/>
                <c:pt idx="0" formatCode="#,##0">
                  <c:v>282</c:v>
                </c:pt>
                <c:pt idx="1">
                  <c:v>298</c:v>
                </c:pt>
                <c:pt idx="2">
                  <c:v>270</c:v>
                </c:pt>
                <c:pt idx="3">
                  <c:v>304</c:v>
                </c:pt>
                <c:pt idx="4">
                  <c:v>259</c:v>
                </c:pt>
                <c:pt idx="5">
                  <c:v>295</c:v>
                </c:pt>
                <c:pt idx="6">
                  <c:v>203</c:v>
                </c:pt>
                <c:pt idx="7">
                  <c:v>150</c:v>
                </c:pt>
                <c:pt idx="8">
                  <c:v>246</c:v>
                </c:pt>
                <c:pt idx="9">
                  <c:v>225</c:v>
                </c:pt>
                <c:pt idx="10">
                  <c:v>227</c:v>
                </c:pt>
                <c:pt idx="11">
                  <c:v>248</c:v>
                </c:pt>
                <c:pt idx="12">
                  <c:v>213</c:v>
                </c:pt>
                <c:pt idx="13">
                  <c:v>234</c:v>
                </c:pt>
                <c:pt idx="14">
                  <c:v>261</c:v>
                </c:pt>
                <c:pt idx="15">
                  <c:v>237</c:v>
                </c:pt>
                <c:pt idx="16">
                  <c:v>219</c:v>
                </c:pt>
                <c:pt idx="17">
                  <c:v>240</c:v>
                </c:pt>
                <c:pt idx="18">
                  <c:v>179</c:v>
                </c:pt>
                <c:pt idx="19">
                  <c:v>171</c:v>
                </c:pt>
                <c:pt idx="20">
                  <c:v>221</c:v>
                </c:pt>
                <c:pt idx="21">
                  <c:v>208</c:v>
                </c:pt>
                <c:pt idx="22">
                  <c:v>188</c:v>
                </c:pt>
                <c:pt idx="23">
                  <c:v>282</c:v>
                </c:pt>
                <c:pt idx="24">
                  <c:v>290</c:v>
                </c:pt>
                <c:pt idx="25">
                  <c:v>273</c:v>
                </c:pt>
                <c:pt idx="26">
                  <c:v>330</c:v>
                </c:pt>
                <c:pt idx="27">
                  <c:v>277</c:v>
                </c:pt>
                <c:pt idx="28">
                  <c:v>241</c:v>
                </c:pt>
                <c:pt idx="29">
                  <c:v>312</c:v>
                </c:pt>
                <c:pt idx="30">
                  <c:v>224</c:v>
                </c:pt>
                <c:pt idx="31">
                  <c:v>235</c:v>
                </c:pt>
                <c:pt idx="32">
                  <c:v>243</c:v>
                </c:pt>
                <c:pt idx="33">
                  <c:v>323</c:v>
                </c:pt>
                <c:pt idx="34">
                  <c:v>272</c:v>
                </c:pt>
                <c:pt idx="35">
                  <c:v>402</c:v>
                </c:pt>
                <c:pt idx="36">
                  <c:v>339</c:v>
                </c:pt>
                <c:pt idx="37">
                  <c:v>373</c:v>
                </c:pt>
                <c:pt idx="38">
                  <c:v>430</c:v>
                </c:pt>
                <c:pt idx="39">
                  <c:v>394</c:v>
                </c:pt>
                <c:pt idx="40">
                  <c:v>442</c:v>
                </c:pt>
                <c:pt idx="41">
                  <c:v>397</c:v>
                </c:pt>
                <c:pt idx="42">
                  <c:v>319</c:v>
                </c:pt>
                <c:pt idx="43">
                  <c:v>342</c:v>
                </c:pt>
                <c:pt idx="44">
                  <c:v>375</c:v>
                </c:pt>
                <c:pt idx="45">
                  <c:v>366</c:v>
                </c:pt>
                <c:pt idx="46">
                  <c:v>473</c:v>
                </c:pt>
                <c:pt idx="47">
                  <c:v>497</c:v>
                </c:pt>
                <c:pt idx="48">
                  <c:v>501</c:v>
                </c:pt>
                <c:pt idx="49">
                  <c:v>555</c:v>
                </c:pt>
                <c:pt idx="50">
                  <c:v>539</c:v>
                </c:pt>
                <c:pt idx="51">
                  <c:v>631</c:v>
                </c:pt>
                <c:pt idx="52">
                  <c:v>617</c:v>
                </c:pt>
                <c:pt idx="53">
                  <c:v>578</c:v>
                </c:pt>
                <c:pt idx="54">
                  <c:v>504</c:v>
                </c:pt>
                <c:pt idx="55">
                  <c:v>423</c:v>
                </c:pt>
                <c:pt idx="56">
                  <c:v>583</c:v>
                </c:pt>
                <c:pt idx="57">
                  <c:v>726</c:v>
                </c:pt>
                <c:pt idx="58">
                  <c:v>670</c:v>
                </c:pt>
                <c:pt idx="59">
                  <c:v>714</c:v>
                </c:pt>
                <c:pt idx="60">
                  <c:v>712</c:v>
                </c:pt>
                <c:pt idx="61">
                  <c:v>735</c:v>
                </c:pt>
                <c:pt idx="62">
                  <c:v>732</c:v>
                </c:pt>
                <c:pt idx="63">
                  <c:v>751</c:v>
                </c:pt>
                <c:pt idx="64">
                  <c:v>682</c:v>
                </c:pt>
                <c:pt idx="65">
                  <c:v>719</c:v>
                </c:pt>
                <c:pt idx="66">
                  <c:v>561</c:v>
                </c:pt>
                <c:pt idx="67">
                  <c:v>459</c:v>
                </c:pt>
                <c:pt idx="68">
                  <c:v>621</c:v>
                </c:pt>
                <c:pt idx="69">
                  <c:v>785</c:v>
                </c:pt>
                <c:pt idx="70">
                  <c:v>642</c:v>
                </c:pt>
                <c:pt idx="71">
                  <c:v>664</c:v>
                </c:pt>
                <c:pt idx="72">
                  <c:v>808</c:v>
                </c:pt>
                <c:pt idx="73">
                  <c:v>846</c:v>
                </c:pt>
                <c:pt idx="74">
                  <c:v>878</c:v>
                </c:pt>
                <c:pt idx="75">
                  <c:v>804</c:v>
                </c:pt>
                <c:pt idx="76">
                  <c:v>749</c:v>
                </c:pt>
                <c:pt idx="77">
                  <c:v>744</c:v>
                </c:pt>
                <c:pt idx="78">
                  <c:v>498</c:v>
                </c:pt>
                <c:pt idx="79">
                  <c:v>442</c:v>
                </c:pt>
                <c:pt idx="80">
                  <c:v>621</c:v>
                </c:pt>
                <c:pt idx="81">
                  <c:v>631</c:v>
                </c:pt>
                <c:pt idx="82">
                  <c:v>526</c:v>
                </c:pt>
                <c:pt idx="83">
                  <c:v>662</c:v>
                </c:pt>
                <c:pt idx="84">
                  <c:v>586</c:v>
                </c:pt>
                <c:pt idx="85">
                  <c:v>568</c:v>
                </c:pt>
                <c:pt idx="86">
                  <c:v>615</c:v>
                </c:pt>
                <c:pt idx="87">
                  <c:v>604</c:v>
                </c:pt>
                <c:pt idx="88">
                  <c:v>579</c:v>
                </c:pt>
                <c:pt idx="89">
                  <c:v>606</c:v>
                </c:pt>
                <c:pt idx="90">
                  <c:v>505</c:v>
                </c:pt>
                <c:pt idx="91">
                  <c:v>380</c:v>
                </c:pt>
                <c:pt idx="92">
                  <c:v>573</c:v>
                </c:pt>
                <c:pt idx="93">
                  <c:v>637</c:v>
                </c:pt>
                <c:pt idx="94">
                  <c:v>469</c:v>
                </c:pt>
                <c:pt idx="95">
                  <c:v>662</c:v>
                </c:pt>
                <c:pt idx="96">
                  <c:v>585</c:v>
                </c:pt>
                <c:pt idx="97">
                  <c:v>499</c:v>
                </c:pt>
                <c:pt idx="98">
                  <c:v>596</c:v>
                </c:pt>
                <c:pt idx="99">
                  <c:v>551</c:v>
                </c:pt>
                <c:pt idx="100">
                  <c:v>535</c:v>
                </c:pt>
                <c:pt idx="101">
                  <c:v>434</c:v>
                </c:pt>
                <c:pt idx="102">
                  <c:v>301</c:v>
                </c:pt>
                <c:pt idx="103">
                  <c:v>293</c:v>
                </c:pt>
                <c:pt idx="104">
                  <c:v>360</c:v>
                </c:pt>
                <c:pt idx="105">
                  <c:v>351</c:v>
                </c:pt>
                <c:pt idx="106">
                  <c:v>306</c:v>
                </c:pt>
                <c:pt idx="107">
                  <c:v>428</c:v>
                </c:pt>
                <c:pt idx="108">
                  <c:v>364</c:v>
                </c:pt>
                <c:pt idx="109">
                  <c:v>382</c:v>
                </c:pt>
                <c:pt idx="110">
                  <c:v>368</c:v>
                </c:pt>
                <c:pt idx="111">
                  <c:v>356</c:v>
                </c:pt>
                <c:pt idx="112">
                  <c:v>373</c:v>
                </c:pt>
                <c:pt idx="113">
                  <c:v>368</c:v>
                </c:pt>
                <c:pt idx="114">
                  <c:v>221</c:v>
                </c:pt>
                <c:pt idx="115">
                  <c:v>237</c:v>
                </c:pt>
                <c:pt idx="116">
                  <c:v>317</c:v>
                </c:pt>
                <c:pt idx="117">
                  <c:v>315</c:v>
                </c:pt>
                <c:pt idx="118">
                  <c:v>273</c:v>
                </c:pt>
                <c:pt idx="119" formatCode="#,##0">
                  <c:v>287</c:v>
                </c:pt>
                <c:pt idx="120" formatCode="#,##0">
                  <c:v>313</c:v>
                </c:pt>
                <c:pt idx="121" formatCode="#,##0">
                  <c:v>357</c:v>
                </c:pt>
                <c:pt idx="122" formatCode="#,##0">
                  <c:v>325</c:v>
                </c:pt>
                <c:pt idx="123" formatCode="#,##0">
                  <c:v>326</c:v>
                </c:pt>
                <c:pt idx="124" formatCode="#,##0">
                  <c:v>376</c:v>
                </c:pt>
                <c:pt idx="125" formatCode="#,##0">
                  <c:v>287</c:v>
                </c:pt>
                <c:pt idx="126" formatCode="#,##0">
                  <c:v>272</c:v>
                </c:pt>
                <c:pt idx="127" formatCode="#,##0">
                  <c:v>208</c:v>
                </c:pt>
                <c:pt idx="128" formatCode="#,##0">
                  <c:v>240</c:v>
                </c:pt>
                <c:pt idx="129" formatCode="#,##0">
                  <c:v>243</c:v>
                </c:pt>
                <c:pt idx="130" formatCode="#,##0">
                  <c:v>242</c:v>
                </c:pt>
                <c:pt idx="131" formatCode="#,##0">
                  <c:v>239</c:v>
                </c:pt>
                <c:pt idx="132">
                  <c:v>247</c:v>
                </c:pt>
              </c:numCache>
            </c:numRef>
          </c:val>
        </c:ser>
        <c:ser>
          <c:idx val="1"/>
          <c:order val="1"/>
          <c:tx>
            <c:strRef>
              <c:f>Remittals!$D$2</c:f>
              <c:strCache>
                <c:ptCount val="1"/>
                <c:pt idx="0">
                  <c:v>Forecast 2014</c:v>
                </c:pt>
              </c:strCache>
            </c:strRef>
          </c:tx>
          <c:spPr>
            <a:ln w="19050">
              <a:solidFill>
                <a:srgbClr val="FF0000"/>
              </a:solidFill>
            </a:ln>
          </c:spPr>
          <c:marker>
            <c:symbol val="none"/>
          </c:marker>
          <c:cat>
            <c:numRef>
              <c:f>Remittals!$B$3:$B$195</c:f>
              <c:numCache>
                <c:formatCode>mmm\-yy</c:formatCode>
                <c:ptCount val="19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numCache>
            </c:numRef>
          </c:cat>
          <c:val>
            <c:numRef>
              <c:f>Remittals!$D$3:$D$195</c:f>
              <c:numCache>
                <c:formatCode>General</c:formatCode>
                <c:ptCount val="193"/>
                <c:pt idx="118" formatCode="0">
                  <c:v>273</c:v>
                </c:pt>
                <c:pt idx="119" formatCode="0">
                  <c:v>340.4100526971547</c:v>
                </c:pt>
                <c:pt idx="120" formatCode="0">
                  <c:v>273.68351336399792</c:v>
                </c:pt>
                <c:pt idx="121" formatCode="0">
                  <c:v>326.27747575320137</c:v>
                </c:pt>
                <c:pt idx="122" formatCode="0">
                  <c:v>275.79528451886688</c:v>
                </c:pt>
                <c:pt idx="123" formatCode="0">
                  <c:v>278.34331055830137</c:v>
                </c:pt>
                <c:pt idx="124" formatCode="0">
                  <c:v>304.79479392907234</c:v>
                </c:pt>
                <c:pt idx="125" formatCode="0">
                  <c:v>339.97381472713818</c:v>
                </c:pt>
                <c:pt idx="126" formatCode="0">
                  <c:v>195.68629195522422</c:v>
                </c:pt>
                <c:pt idx="127" formatCode="0">
                  <c:v>206.68885342825519</c:v>
                </c:pt>
                <c:pt idx="128" formatCode="0">
                  <c:v>301.38304944670347</c:v>
                </c:pt>
                <c:pt idx="129" formatCode="0">
                  <c:v>310.04399913431263</c:v>
                </c:pt>
                <c:pt idx="130" formatCode="0">
                  <c:v>256.53532471766323</c:v>
                </c:pt>
                <c:pt idx="131" formatCode="0">
                  <c:v>340.4100526971547</c:v>
                </c:pt>
                <c:pt idx="132" formatCode="0">
                  <c:v>273.68351336399792</c:v>
                </c:pt>
                <c:pt idx="133" formatCode="0">
                  <c:v>326.27747575320137</c:v>
                </c:pt>
                <c:pt idx="134" formatCode="0">
                  <c:v>275.79528451886688</c:v>
                </c:pt>
                <c:pt idx="135" formatCode="0">
                  <c:v>278.34331055830137</c:v>
                </c:pt>
                <c:pt idx="136" formatCode="0">
                  <c:v>304.79479392907234</c:v>
                </c:pt>
                <c:pt idx="137" formatCode="0">
                  <c:v>339.97381472713818</c:v>
                </c:pt>
                <c:pt idx="138" formatCode="0">
                  <c:v>195.68629195522422</c:v>
                </c:pt>
                <c:pt idx="139" formatCode="0">
                  <c:v>206.68885342825519</c:v>
                </c:pt>
                <c:pt idx="140" formatCode="0">
                  <c:v>301.38304944670347</c:v>
                </c:pt>
                <c:pt idx="141" formatCode="0">
                  <c:v>310.04399913431263</c:v>
                </c:pt>
                <c:pt idx="142" formatCode="0">
                  <c:v>256.53532471766323</c:v>
                </c:pt>
                <c:pt idx="143" formatCode="0">
                  <c:v>340.4100526971547</c:v>
                </c:pt>
                <c:pt idx="144" formatCode="0">
                  <c:v>273.68351336399792</c:v>
                </c:pt>
                <c:pt idx="145" formatCode="0">
                  <c:v>326.27747575320137</c:v>
                </c:pt>
                <c:pt idx="146" formatCode="0">
                  <c:v>275.79528451886688</c:v>
                </c:pt>
                <c:pt idx="147" formatCode="0">
                  <c:v>278.34331055830137</c:v>
                </c:pt>
                <c:pt idx="148" formatCode="0">
                  <c:v>304.79479392907234</c:v>
                </c:pt>
                <c:pt idx="149" formatCode="0">
                  <c:v>339.97381472713818</c:v>
                </c:pt>
                <c:pt idx="150" formatCode="0">
                  <c:v>195.68629195522422</c:v>
                </c:pt>
                <c:pt idx="151" formatCode="0">
                  <c:v>206.68885342825519</c:v>
                </c:pt>
                <c:pt idx="152" formatCode="0">
                  <c:v>301.38304944670347</c:v>
                </c:pt>
                <c:pt idx="153" formatCode="0">
                  <c:v>310.04399913431263</c:v>
                </c:pt>
                <c:pt idx="154" formatCode="0">
                  <c:v>256.53532471766323</c:v>
                </c:pt>
                <c:pt idx="155" formatCode="0">
                  <c:v>340.4100526971547</c:v>
                </c:pt>
                <c:pt idx="156" formatCode="0">
                  <c:v>273.68351336399792</c:v>
                </c:pt>
                <c:pt idx="157" formatCode="0">
                  <c:v>326.27747575320137</c:v>
                </c:pt>
                <c:pt idx="158" formatCode="0">
                  <c:v>275.79528451886688</c:v>
                </c:pt>
                <c:pt idx="159" formatCode="0">
                  <c:v>278.34331055830137</c:v>
                </c:pt>
                <c:pt idx="160" formatCode="0">
                  <c:v>304.79479392907234</c:v>
                </c:pt>
                <c:pt idx="161" formatCode="0">
                  <c:v>339.97381472713818</c:v>
                </c:pt>
                <c:pt idx="162" formatCode="0">
                  <c:v>195.68629195522422</c:v>
                </c:pt>
                <c:pt idx="163" formatCode="0">
                  <c:v>206.68885342825519</c:v>
                </c:pt>
                <c:pt idx="164" formatCode="0">
                  <c:v>301.38304944670347</c:v>
                </c:pt>
                <c:pt idx="165" formatCode="0">
                  <c:v>310.04399913431263</c:v>
                </c:pt>
                <c:pt idx="166" formatCode="0">
                  <c:v>256.53532471766323</c:v>
                </c:pt>
                <c:pt idx="167" formatCode="0">
                  <c:v>340.4100526971547</c:v>
                </c:pt>
                <c:pt idx="168" formatCode="0">
                  <c:v>273.68351336399792</c:v>
                </c:pt>
                <c:pt idx="169" formatCode="0">
                  <c:v>326.27747575320137</c:v>
                </c:pt>
                <c:pt idx="170" formatCode="0">
                  <c:v>275.79528451886688</c:v>
                </c:pt>
                <c:pt idx="171" formatCode="0">
                  <c:v>278.34331055830137</c:v>
                </c:pt>
                <c:pt idx="172" formatCode="0">
                  <c:v>304.79479392907234</c:v>
                </c:pt>
                <c:pt idx="173" formatCode="0">
                  <c:v>339.97381472713818</c:v>
                </c:pt>
                <c:pt idx="174" formatCode="0">
                  <c:v>195.68629195522422</c:v>
                </c:pt>
                <c:pt idx="175" formatCode="0">
                  <c:v>206.68885342825519</c:v>
                </c:pt>
                <c:pt idx="176" formatCode="0">
                  <c:v>301.38304944670347</c:v>
                </c:pt>
                <c:pt idx="177" formatCode="0">
                  <c:v>310.04399913431263</c:v>
                </c:pt>
                <c:pt idx="178" formatCode="0">
                  <c:v>256.53532471766323</c:v>
                </c:pt>
                <c:pt idx="179" formatCode="0">
                  <c:v>340.4100526971547</c:v>
                </c:pt>
                <c:pt idx="180" formatCode="0">
                  <c:v>273.68351336399792</c:v>
                </c:pt>
              </c:numCache>
            </c:numRef>
          </c:val>
        </c:ser>
        <c:ser>
          <c:idx val="2"/>
          <c:order val="2"/>
          <c:tx>
            <c:strRef>
              <c:f>Remittals!$E$2</c:f>
              <c:strCache>
                <c:ptCount val="1"/>
                <c:pt idx="0">
                  <c:v>Forecast 2015</c:v>
                </c:pt>
              </c:strCache>
            </c:strRef>
          </c:tx>
          <c:spPr>
            <a:ln w="38100">
              <a:solidFill>
                <a:srgbClr val="00B0F0"/>
              </a:solidFill>
            </a:ln>
          </c:spPr>
          <c:marker>
            <c:symbol val="none"/>
          </c:marker>
          <c:cat>
            <c:numRef>
              <c:f>Remittals!$B$3:$B$195</c:f>
              <c:numCache>
                <c:formatCode>mmm\-yy</c:formatCode>
                <c:ptCount val="19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numCache>
            </c:numRef>
          </c:cat>
          <c:val>
            <c:numRef>
              <c:f>Remittals!$E$3:$E$195</c:f>
              <c:numCache>
                <c:formatCode>General</c:formatCode>
                <c:ptCount val="193"/>
                <c:pt idx="133" formatCode="#,##0">
                  <c:v>270.56496467791584</c:v>
                </c:pt>
                <c:pt idx="134" formatCode="#,##0">
                  <c:v>277.86722788337062</c:v>
                </c:pt>
                <c:pt idx="135" formatCode="#,##0">
                  <c:v>266.34512604688757</c:v>
                </c:pt>
                <c:pt idx="136" formatCode="#,##0">
                  <c:v>276.38753457101325</c:v>
                </c:pt>
                <c:pt idx="137" formatCode="#,##0">
                  <c:v>248.81834759837227</c:v>
                </c:pt>
                <c:pt idx="138" formatCode="#,##0">
                  <c:v>147.55043470963079</c:v>
                </c:pt>
                <c:pt idx="139" formatCode="#,##0">
                  <c:v>110.68821753001251</c:v>
                </c:pt>
                <c:pt idx="140" formatCode="#,##0">
                  <c:v>202.96342541760885</c:v>
                </c:pt>
                <c:pt idx="141" formatCode="#,##0">
                  <c:v>232.25504710279944</c:v>
                </c:pt>
                <c:pt idx="142" formatCode="#,##0">
                  <c:v>188.08266922107299</c:v>
                </c:pt>
                <c:pt idx="143" formatCode="#,##0">
                  <c:v>253.05365451628325</c:v>
                </c:pt>
                <c:pt idx="144" formatCode="#,##0">
                  <c:v>243.83485311379425</c:v>
                </c:pt>
                <c:pt idx="145" formatCode="#,##0">
                  <c:v>263.84500433857119</c:v>
                </c:pt>
                <c:pt idx="146" formatCode="#,##0">
                  <c:v>278.5070246519798</c:v>
                </c:pt>
                <c:pt idx="147" formatCode="#,##0">
                  <c:v>269.05898909741859</c:v>
                </c:pt>
                <c:pt idx="148" formatCode="#,##0">
                  <c:v>274.25928869818352</c:v>
                </c:pt>
                <c:pt idx="149" formatCode="#,##0">
                  <c:v>246.88147329887983</c:v>
                </c:pt>
                <c:pt idx="150" formatCode="#,##0">
                  <c:v>146.59360826409403</c:v>
                </c:pt>
                <c:pt idx="151" formatCode="#,##0">
                  <c:v>108.40142450842347</c:v>
                </c:pt>
                <c:pt idx="152" formatCode="#,##0">
                  <c:v>200.02397440005285</c:v>
                </c:pt>
                <c:pt idx="153" formatCode="#,##0">
                  <c:v>229.36691596787705</c:v>
                </c:pt>
                <c:pt idx="154" formatCode="#,##0">
                  <c:v>184.72736652728474</c:v>
                </c:pt>
                <c:pt idx="155" formatCode="#,##0">
                  <c:v>249.20134714889048</c:v>
                </c:pt>
                <c:pt idx="156" formatCode="#,##0">
                  <c:v>239.74816723866769</c:v>
                </c:pt>
                <c:pt idx="157" formatCode="#,##0">
                  <c:v>259.46687585666609</c:v>
                </c:pt>
                <c:pt idx="158" formatCode="#,##0">
                  <c:v>273.79134239542213</c:v>
                </c:pt>
                <c:pt idx="159" formatCode="#,##0">
                  <c:v>264.08284827945727</c:v>
                </c:pt>
                <c:pt idx="160" formatCode="#,##0">
                  <c:v>269.04315850692529</c:v>
                </c:pt>
                <c:pt idx="161" formatCode="#,##0">
                  <c:v>241.41760055533169</c:v>
                </c:pt>
                <c:pt idx="162" formatCode="#,##0">
                  <c:v>140.90723656417148</c:v>
                </c:pt>
                <c:pt idx="163" formatCode="#,##0">
                  <c:v>102.51424654293547</c:v>
                </c:pt>
                <c:pt idx="164" formatCode="#,##0">
                  <c:v>193.94440509175865</c:v>
                </c:pt>
                <c:pt idx="165" formatCode="#,##0">
                  <c:v>223.10893923358191</c:v>
                </c:pt>
                <c:pt idx="166" formatCode="#,##0">
                  <c:v>178.30679916798806</c:v>
                </c:pt>
                <c:pt idx="167" formatCode="#,##0">
                  <c:v>242.62979717642429</c:v>
                </c:pt>
                <c:pt idx="168" formatCode="#,##0">
                  <c:v>233.03707801990771</c:v>
                </c:pt>
                <c:pt idx="169" formatCode="#,##0">
                  <c:v>252.6283636719443</c:v>
                </c:pt>
                <c:pt idx="170" formatCode="#,##0">
                  <c:v>266.83626420268263</c:v>
                </c:pt>
                <c:pt idx="171" formatCode="#,##0">
                  <c:v>257.02130182520676</c:v>
                </c:pt>
                <c:pt idx="172" formatCode="#,##0">
                  <c:v>261.88510388218174</c:v>
                </c:pt>
                <c:pt idx="173" formatCode="#,##0">
                  <c:v>234.17244531002595</c:v>
                </c:pt>
                <c:pt idx="174" formatCode="#,##0">
                  <c:v>133.58379501707319</c:v>
                </c:pt>
                <c:pt idx="175" formatCode="#,##0">
                  <c:v>95.120963409945148</c:v>
                </c:pt>
                <c:pt idx="176" formatCode="#,##0">
                  <c:v>186.48931750820287</c:v>
                </c:pt>
                <c:pt idx="177" formatCode="#,##0">
                  <c:v>215.59963748354355</c:v>
                </c:pt>
                <c:pt idx="178" formatCode="#,##0">
                  <c:v>170.7504923099284</c:v>
                </c:pt>
                <c:pt idx="179" formatCode="#,##0">
                  <c:v>235.03333468321125</c:v>
                </c:pt>
                <c:pt idx="180" formatCode="#,##0">
                  <c:v>225.40694558553955</c:v>
                </c:pt>
                <c:pt idx="181" formatCode="#,##0">
                  <c:v>244.97070607119667</c:v>
                </c:pt>
                <c:pt idx="182" formatCode="#,##0">
                  <c:v>259.15690621645348</c:v>
                </c:pt>
                <c:pt idx="183" formatCode="#,##0">
                  <c:v>249.32575776864076</c:v>
                </c:pt>
                <c:pt idx="184" formatCode="#,##0">
                  <c:v>254.17859140581805</c:v>
                </c:pt>
                <c:pt idx="185" formatCode="#,##0">
                  <c:v>226.45990092699958</c:v>
                </c:pt>
                <c:pt idx="186" formatCode="#,##0">
                  <c:v>125.86988610599556</c:v>
                </c:pt>
                <c:pt idx="187" formatCode="#,##0">
                  <c:v>87.410099925053501</c:v>
                </c:pt>
                <c:pt idx="188" formatCode="#,##0">
                  <c:v>178.78566424111443</c:v>
                </c:pt>
                <c:pt idx="189" formatCode="#,##0">
                  <c:v>207.90712526462144</c:v>
                </c:pt>
                <c:pt idx="190" formatCode="#,##0">
                  <c:v>163.0728285095733</c:v>
                </c:pt>
                <c:pt idx="191" formatCode="#,##0">
                  <c:v>227.37401355695528</c:v>
                </c:pt>
                <c:pt idx="192" formatCode="#,##0">
                  <c:v>217.76925813135153</c:v>
                </c:pt>
              </c:numCache>
            </c:numRef>
          </c:val>
        </c:ser>
        <c:marker val="1"/>
        <c:axId val="50011136"/>
        <c:axId val="50033792"/>
      </c:lineChart>
      <c:dateAx>
        <c:axId val="50011136"/>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0033792"/>
        <c:crosses val="autoZero"/>
        <c:auto val="1"/>
        <c:lblOffset val="100"/>
        <c:majorUnit val="12"/>
        <c:majorTimeUnit val="months"/>
      </c:dateAx>
      <c:valAx>
        <c:axId val="50033792"/>
        <c:scaling>
          <c:orientation val="minMax"/>
        </c:scaling>
        <c:axPos val="l"/>
        <c:majorGridlines/>
        <c:title>
          <c:tx>
            <c:rich>
              <a:bodyPr rot="-5400000" vert="horz"/>
              <a:lstStyle/>
              <a:p>
                <a:pPr>
                  <a:defRPr/>
                </a:pPr>
                <a:r>
                  <a:rPr lang="en-NZ" sz="1400">
                    <a:latin typeface="Arial" pitchFamily="34" charset="0"/>
                    <a:cs typeface="Arial" pitchFamily="34" charset="0"/>
                  </a:rPr>
                  <a:t>Number</a:t>
                </a:r>
                <a:r>
                  <a:rPr lang="en-NZ" sz="1400" baseline="0">
                    <a:latin typeface="Arial" pitchFamily="34" charset="0"/>
                    <a:cs typeface="Arial" pitchFamily="34" charset="0"/>
                  </a:rPr>
                  <a:t> of offenders remitted</a:t>
                </a:r>
                <a:endParaRPr lang="en-NZ" sz="1400">
                  <a:latin typeface="Arial" pitchFamily="34" charset="0"/>
                  <a:cs typeface="Arial" pitchFamily="34" charset="0"/>
                </a:endParaRPr>
              </a:p>
            </c:rich>
          </c:tx>
        </c:title>
        <c:numFmt formatCode="#,##0" sourceLinked="1"/>
        <c:tickLblPos val="nextTo"/>
        <c:txPr>
          <a:bodyPr/>
          <a:lstStyle/>
          <a:p>
            <a:pPr>
              <a:defRPr sz="1200" b="1">
                <a:solidFill>
                  <a:schemeClr val="tx2"/>
                </a:solidFill>
                <a:latin typeface="Arial" pitchFamily="34" charset="0"/>
                <a:cs typeface="Arial" pitchFamily="34" charset="0"/>
              </a:defRPr>
            </a:pPr>
            <a:endParaRPr lang="en-US"/>
          </a:p>
        </c:txPr>
        <c:crossAx val="50011136"/>
        <c:crosses val="autoZero"/>
        <c:crossBetween val="between"/>
      </c:valAx>
    </c:plotArea>
    <c:legend>
      <c:legendPos val="r"/>
      <c:layout>
        <c:manualLayout>
          <c:xMode val="edge"/>
          <c:yMode val="edge"/>
          <c:wMode val="edge"/>
          <c:hMode val="edge"/>
          <c:x val="0.26358974358974357"/>
          <c:y val="0.94496849565728569"/>
          <c:w val="0.73230769230769233"/>
          <c:h val="0.98584896130885846"/>
        </c:manualLayout>
      </c:layout>
      <c:txPr>
        <a:bodyPr/>
        <a:lstStyle/>
        <a:p>
          <a:pPr>
            <a:defRPr sz="1200" b="1">
              <a:solidFill>
                <a:schemeClr val="tx2"/>
              </a:solidFill>
              <a:latin typeface="Arial" pitchFamily="34" charset="0"/>
              <a:cs typeface="Arial" pitchFamily="34" charset="0"/>
            </a:defRPr>
          </a:pPr>
          <a:endParaRPr lang="en-US"/>
        </a:p>
      </c:txPr>
    </c:legend>
    <c:plotVisOnly val="1"/>
    <c:dispBlanksAs val="gap"/>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Ratio of receipts to amount of fines imposed</a:t>
            </a:r>
          </a:p>
        </c:rich>
      </c:tx>
    </c:title>
    <c:plotArea>
      <c:layout>
        <c:manualLayout>
          <c:layoutTarget val="inner"/>
          <c:xMode val="edge"/>
          <c:yMode val="edge"/>
          <c:x val="6.4986876640419952E-2"/>
          <c:y val="8.9890060912197312E-2"/>
          <c:w val="0.88968000538394243"/>
          <c:h val="0.68169101503821472"/>
        </c:manualLayout>
      </c:layout>
      <c:lineChart>
        <c:grouping val="standard"/>
        <c:ser>
          <c:idx val="0"/>
          <c:order val="0"/>
          <c:tx>
            <c:strRef>
              <c:f>'RecImp Ratio'!$G$2</c:f>
              <c:strCache>
                <c:ptCount val="1"/>
                <c:pt idx="0">
                  <c:v>Ratio</c:v>
                </c:pt>
              </c:strCache>
            </c:strRef>
          </c:tx>
          <c:spPr>
            <a:ln w="38100">
              <a:solidFill>
                <a:schemeClr val="tx2"/>
              </a:solidFill>
            </a:ln>
          </c:spPr>
          <c:marker>
            <c:symbol val="none"/>
          </c:marker>
          <c:cat>
            <c:numRef>
              <c:f>'RecImp Ratio'!$B$3:$B$219</c:f>
              <c:numCache>
                <c:formatCode>mmm\-yy</c:formatCode>
                <c:ptCount val="217"/>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numCache>
            </c:numRef>
          </c:cat>
          <c:val>
            <c:numRef>
              <c:f>'RecImp Ratio'!$G$3:$G$219</c:f>
              <c:numCache>
                <c:formatCode>0.0%</c:formatCode>
                <c:ptCount val="217"/>
                <c:pt idx="0">
                  <c:v>0.65876015622707229</c:v>
                </c:pt>
                <c:pt idx="1">
                  <c:v>0.56498567727121674</c:v>
                </c:pt>
                <c:pt idx="2">
                  <c:v>0.6897511909290065</c:v>
                </c:pt>
                <c:pt idx="3">
                  <c:v>0.67279870381423312</c:v>
                </c:pt>
                <c:pt idx="4">
                  <c:v>0.6039520912265377</c:v>
                </c:pt>
                <c:pt idx="5">
                  <c:v>0.77871545973177769</c:v>
                </c:pt>
                <c:pt idx="6">
                  <c:v>0.82950340346380547</c:v>
                </c:pt>
                <c:pt idx="7">
                  <c:v>0.70289319689448548</c:v>
                </c:pt>
                <c:pt idx="8">
                  <c:v>0.74840452989729822</c:v>
                </c:pt>
                <c:pt idx="9">
                  <c:v>0.82739593805310652</c:v>
                </c:pt>
                <c:pt idx="10">
                  <c:v>0.73917078226671284</c:v>
                </c:pt>
                <c:pt idx="11">
                  <c:v>0.78471444707448568</c:v>
                </c:pt>
                <c:pt idx="12">
                  <c:v>0.75028330275929078</c:v>
                </c:pt>
                <c:pt idx="13">
                  <c:v>0.69032541624457944</c:v>
                </c:pt>
                <c:pt idx="14">
                  <c:v>0.71421784816524547</c:v>
                </c:pt>
                <c:pt idx="15">
                  <c:v>0.72732226207166251</c:v>
                </c:pt>
                <c:pt idx="16">
                  <c:v>0.7779474960813807</c:v>
                </c:pt>
                <c:pt idx="17">
                  <c:v>0.81720706785951214</c:v>
                </c:pt>
                <c:pt idx="18">
                  <c:v>0.7943820913345192</c:v>
                </c:pt>
                <c:pt idx="19">
                  <c:v>0.7186202143117707</c:v>
                </c:pt>
                <c:pt idx="20">
                  <c:v>0.70014624550189464</c:v>
                </c:pt>
                <c:pt idx="21">
                  <c:v>0.71981054113373799</c:v>
                </c:pt>
                <c:pt idx="22">
                  <c:v>0.84583088313492394</c:v>
                </c:pt>
                <c:pt idx="23">
                  <c:v>0.74050278104529343</c:v>
                </c:pt>
                <c:pt idx="24">
                  <c:v>0.74554485752419897</c:v>
                </c:pt>
                <c:pt idx="25">
                  <c:v>0.82536839867438039</c:v>
                </c:pt>
                <c:pt idx="26">
                  <c:v>0.7193468598131264</c:v>
                </c:pt>
                <c:pt idx="27">
                  <c:v>0.71782576450237712</c:v>
                </c:pt>
                <c:pt idx="28">
                  <c:v>0.77061448059693116</c:v>
                </c:pt>
                <c:pt idx="29">
                  <c:v>0.71087866288728152</c:v>
                </c:pt>
                <c:pt idx="30">
                  <c:v>0.82273314270754583</c:v>
                </c:pt>
                <c:pt idx="31">
                  <c:v>0.67756326588491733</c:v>
                </c:pt>
                <c:pt idx="32">
                  <c:v>0.6734536848244268</c:v>
                </c:pt>
                <c:pt idx="33">
                  <c:v>0.84081486671520977</c:v>
                </c:pt>
                <c:pt idx="34">
                  <c:v>0.78512126425266104</c:v>
                </c:pt>
                <c:pt idx="35">
                  <c:v>0.73919851440057915</c:v>
                </c:pt>
                <c:pt idx="36">
                  <c:v>0.83924390006109639</c:v>
                </c:pt>
                <c:pt idx="37">
                  <c:v>0.86400659675284508</c:v>
                </c:pt>
                <c:pt idx="38">
                  <c:v>0.68039721747411974</c:v>
                </c:pt>
                <c:pt idx="39">
                  <c:v>0.73158411679251045</c:v>
                </c:pt>
                <c:pt idx="40">
                  <c:v>0.81067768359692327</c:v>
                </c:pt>
                <c:pt idx="41">
                  <c:v>0.73575420529548496</c:v>
                </c:pt>
                <c:pt idx="42">
                  <c:v>1.010666559900874</c:v>
                </c:pt>
                <c:pt idx="43">
                  <c:v>0.73971312348261709</c:v>
                </c:pt>
                <c:pt idx="44">
                  <c:v>0.74631889807880114</c:v>
                </c:pt>
                <c:pt idx="45">
                  <c:v>0.83779787716818954</c:v>
                </c:pt>
                <c:pt idx="46">
                  <c:v>0.81229474738112906</c:v>
                </c:pt>
                <c:pt idx="47">
                  <c:v>0.55163367606203428</c:v>
                </c:pt>
                <c:pt idx="48">
                  <c:v>0.69638981147993129</c:v>
                </c:pt>
                <c:pt idx="49">
                  <c:v>0.79549577786840175</c:v>
                </c:pt>
                <c:pt idx="50">
                  <c:v>0.76218059029529828</c:v>
                </c:pt>
                <c:pt idx="51">
                  <c:v>0.7710612997964249</c:v>
                </c:pt>
                <c:pt idx="52">
                  <c:v>0.8164767101505781</c:v>
                </c:pt>
                <c:pt idx="53">
                  <c:v>0.72030296955313899</c:v>
                </c:pt>
                <c:pt idx="54">
                  <c:v>0.97926819198535475</c:v>
                </c:pt>
                <c:pt idx="55">
                  <c:v>0.7010277870280881</c:v>
                </c:pt>
                <c:pt idx="56">
                  <c:v>0.73841857097080732</c:v>
                </c:pt>
                <c:pt idx="57">
                  <c:v>0.73232645125250817</c:v>
                </c:pt>
                <c:pt idx="58">
                  <c:v>0.84530963047235153</c:v>
                </c:pt>
                <c:pt idx="59">
                  <c:v>0.68773361239098008</c:v>
                </c:pt>
                <c:pt idx="60">
                  <c:v>0.76268341581105781</c:v>
                </c:pt>
                <c:pt idx="61">
                  <c:v>0.69724937144320887</c:v>
                </c:pt>
                <c:pt idx="62">
                  <c:v>0.76413527831716566</c:v>
                </c:pt>
                <c:pt idx="63">
                  <c:v>0.80043375840508213</c:v>
                </c:pt>
                <c:pt idx="64">
                  <c:v>0.78471191300417675</c:v>
                </c:pt>
                <c:pt idx="65">
                  <c:v>0.81896363203604328</c:v>
                </c:pt>
                <c:pt idx="66">
                  <c:v>0.95934120980971238</c:v>
                </c:pt>
                <c:pt idx="67">
                  <c:v>0.73909489947137852</c:v>
                </c:pt>
                <c:pt idx="68">
                  <c:v>0.74435863178277728</c:v>
                </c:pt>
                <c:pt idx="69">
                  <c:v>0.86827405950760617</c:v>
                </c:pt>
                <c:pt idx="70">
                  <c:v>0.73082384322896765</c:v>
                </c:pt>
                <c:pt idx="71">
                  <c:v>0.82822246526977517</c:v>
                </c:pt>
                <c:pt idx="72">
                  <c:v>0.74517421039392728</c:v>
                </c:pt>
                <c:pt idx="73">
                  <c:v>0.73871352009235081</c:v>
                </c:pt>
                <c:pt idx="74">
                  <c:v>0.78004053294786457</c:v>
                </c:pt>
                <c:pt idx="75">
                  <c:v>0.74976733903018733</c:v>
                </c:pt>
                <c:pt idx="76">
                  <c:v>0.83246836558356674</c:v>
                </c:pt>
                <c:pt idx="77">
                  <c:v>0.82486647389401646</c:v>
                </c:pt>
                <c:pt idx="78">
                  <c:v>0.82111793944859213</c:v>
                </c:pt>
                <c:pt idx="79">
                  <c:v>0.74541729107543864</c:v>
                </c:pt>
                <c:pt idx="80">
                  <c:v>0.75433351429720641</c:v>
                </c:pt>
                <c:pt idx="81">
                  <c:v>0.76022753435608714</c:v>
                </c:pt>
                <c:pt idx="82">
                  <c:v>0.76237521754650739</c:v>
                </c:pt>
                <c:pt idx="83">
                  <c:v>0.75396080107996288</c:v>
                </c:pt>
                <c:pt idx="84">
                  <c:v>0.72521704290931033</c:v>
                </c:pt>
                <c:pt idx="85">
                  <c:v>0.75101277702772451</c:v>
                </c:pt>
                <c:pt idx="86">
                  <c:v>0.85360173127309957</c:v>
                </c:pt>
                <c:pt idx="87">
                  <c:v>0.77244712459168496</c:v>
                </c:pt>
                <c:pt idx="88">
                  <c:v>0.9125056729981833</c:v>
                </c:pt>
                <c:pt idx="89">
                  <c:v>0.83087182429191575</c:v>
                </c:pt>
                <c:pt idx="90">
                  <c:v>0.90693201632420894</c:v>
                </c:pt>
                <c:pt idx="91">
                  <c:v>0.8406238936645134</c:v>
                </c:pt>
                <c:pt idx="92">
                  <c:v>0.88670542492353188</c:v>
                </c:pt>
                <c:pt idx="93">
                  <c:v>0.78231772416174084</c:v>
                </c:pt>
                <c:pt idx="94">
                  <c:v>0.80433699428984873</c:v>
                </c:pt>
                <c:pt idx="95">
                  <c:v>0.93148177491426343</c:v>
                </c:pt>
                <c:pt idx="96">
                  <c:v>0.72388989545436666</c:v>
                </c:pt>
                <c:pt idx="97">
                  <c:v>0.91994907522782554</c:v>
                </c:pt>
                <c:pt idx="98">
                  <c:v>0.81227782549680094</c:v>
                </c:pt>
                <c:pt idx="99">
                  <c:v>0.85951483401261097</c:v>
                </c:pt>
                <c:pt idx="100">
                  <c:v>1.0282132484088384</c:v>
                </c:pt>
                <c:pt idx="101">
                  <c:v>0.8575580263427971</c:v>
                </c:pt>
                <c:pt idx="102">
                  <c:v>1.0433495897305929</c:v>
                </c:pt>
                <c:pt idx="103">
                  <c:v>1.0330162584535665</c:v>
                </c:pt>
                <c:pt idx="104">
                  <c:v>0.8901997246468587</c:v>
                </c:pt>
                <c:pt idx="105">
                  <c:v>0.87681247829873188</c:v>
                </c:pt>
                <c:pt idx="106">
                  <c:v>0.99521301701622744</c:v>
                </c:pt>
                <c:pt idx="107">
                  <c:v>0.78741826689795291</c:v>
                </c:pt>
                <c:pt idx="108">
                  <c:v>0.80271741609508773</c:v>
                </c:pt>
                <c:pt idx="109">
                  <c:v>0.94332620720663996</c:v>
                </c:pt>
                <c:pt idx="110">
                  <c:v>0.85881333829183548</c:v>
                </c:pt>
                <c:pt idx="111">
                  <c:v>0.87229413259284871</c:v>
                </c:pt>
                <c:pt idx="112">
                  <c:v>0.94027606611491077</c:v>
                </c:pt>
                <c:pt idx="113">
                  <c:v>0.76549693797285956</c:v>
                </c:pt>
                <c:pt idx="114">
                  <c:v>0.92782221872417414</c:v>
                </c:pt>
                <c:pt idx="115">
                  <c:v>1.1094211684437287</c:v>
                </c:pt>
                <c:pt idx="116">
                  <c:v>0.73371133508563802</c:v>
                </c:pt>
                <c:pt idx="117">
                  <c:v>0.77137868243307772</c:v>
                </c:pt>
                <c:pt idx="118">
                  <c:v>0.95936398415690682</c:v>
                </c:pt>
                <c:pt idx="119">
                  <c:v>0.66887220788945245</c:v>
                </c:pt>
                <c:pt idx="120">
                  <c:v>0.76912587296570056</c:v>
                </c:pt>
                <c:pt idx="121">
                  <c:v>0.82556134334346565</c:v>
                </c:pt>
                <c:pt idx="122">
                  <c:v>0.76943388763286569</c:v>
                </c:pt>
                <c:pt idx="123">
                  <c:v>0.8144814232408133</c:v>
                </c:pt>
                <c:pt idx="124">
                  <c:v>0.78224863924795895</c:v>
                </c:pt>
                <c:pt idx="125">
                  <c:v>0.81177518334587573</c:v>
                </c:pt>
                <c:pt idx="126">
                  <c:v>1.0507492462866661</c:v>
                </c:pt>
                <c:pt idx="127">
                  <c:v>0.69954236403290571</c:v>
                </c:pt>
                <c:pt idx="128">
                  <c:v>0.80275848190056365</c:v>
                </c:pt>
                <c:pt idx="129">
                  <c:v>0.90794148070074421</c:v>
                </c:pt>
                <c:pt idx="130">
                  <c:v>0.73579109329511161</c:v>
                </c:pt>
                <c:pt idx="131">
                  <c:v>0.74641560884717062</c:v>
                </c:pt>
                <c:pt idx="132">
                  <c:v>0.76502538930274044</c:v>
                </c:pt>
                <c:pt idx="133">
                  <c:v>0.79359423966318365</c:v>
                </c:pt>
                <c:pt idx="134">
                  <c:v>0.88255979932219553</c:v>
                </c:pt>
                <c:pt idx="135">
                  <c:v>0.81599669695126675</c:v>
                </c:pt>
                <c:pt idx="136">
                  <c:v>0.81271596326686046</c:v>
                </c:pt>
                <c:pt idx="137">
                  <c:v>0.52827612229809395</c:v>
                </c:pt>
                <c:pt idx="138">
                  <c:v>0.99241998085739713</c:v>
                </c:pt>
                <c:pt idx="139">
                  <c:v>0.94318008530382169</c:v>
                </c:pt>
                <c:pt idx="140">
                  <c:v>0.74992494120292252</c:v>
                </c:pt>
                <c:pt idx="141">
                  <c:v>0.9246523590294482</c:v>
                </c:pt>
                <c:pt idx="142">
                  <c:v>0.8953697406058585</c:v>
                </c:pt>
                <c:pt idx="143">
                  <c:v>0.7617553361052587</c:v>
                </c:pt>
                <c:pt idx="144">
                  <c:v>0.8765285674392489</c:v>
                </c:pt>
                <c:pt idx="145">
                  <c:v>0.83214019856568877</c:v>
                </c:pt>
                <c:pt idx="146">
                  <c:v>0.90394549823103509</c:v>
                </c:pt>
                <c:pt idx="147">
                  <c:v>0.92458049659921848</c:v>
                </c:pt>
                <c:pt idx="148">
                  <c:v>0.774905246080689</c:v>
                </c:pt>
                <c:pt idx="149">
                  <c:v>0.92647171222263058</c:v>
                </c:pt>
                <c:pt idx="150">
                  <c:v>0.88205319884330513</c:v>
                </c:pt>
                <c:pt idx="151">
                  <c:v>0.96764033871429489</c:v>
                </c:pt>
                <c:pt idx="152">
                  <c:v>0.89870665984379228</c:v>
                </c:pt>
                <c:pt idx="153">
                  <c:v>0.76011250072853509</c:v>
                </c:pt>
                <c:pt idx="154">
                  <c:v>0.88161285646998355</c:v>
                </c:pt>
                <c:pt idx="155">
                  <c:v>0.82820274318175624</c:v>
                </c:pt>
                <c:pt idx="156">
                  <c:v>0.79546709667322746</c:v>
                </c:pt>
              </c:numCache>
            </c:numRef>
          </c:val>
        </c:ser>
        <c:ser>
          <c:idx val="1"/>
          <c:order val="1"/>
          <c:tx>
            <c:strRef>
              <c:f>'RecImp Ratio'!$H$2</c:f>
              <c:strCache>
                <c:ptCount val="1"/>
                <c:pt idx="0">
                  <c:v>Forecast 2015</c:v>
                </c:pt>
              </c:strCache>
            </c:strRef>
          </c:tx>
          <c:spPr>
            <a:ln w="25400">
              <a:solidFill>
                <a:schemeClr val="accent1"/>
              </a:solidFill>
            </a:ln>
          </c:spPr>
          <c:marker>
            <c:symbol val="none"/>
          </c:marker>
          <c:cat>
            <c:numRef>
              <c:f>'RecImp Ratio'!$B$3:$B$219</c:f>
              <c:numCache>
                <c:formatCode>mmm\-yy</c:formatCode>
                <c:ptCount val="217"/>
                <c:pt idx="0">
                  <c:v>37408</c:v>
                </c:pt>
                <c:pt idx="1">
                  <c:v>37438</c:v>
                </c:pt>
                <c:pt idx="2">
                  <c:v>37469</c:v>
                </c:pt>
                <c:pt idx="3">
                  <c:v>37500</c:v>
                </c:pt>
                <c:pt idx="4">
                  <c:v>37530</c:v>
                </c:pt>
                <c:pt idx="5">
                  <c:v>37561</c:v>
                </c:pt>
                <c:pt idx="6">
                  <c:v>37591</c:v>
                </c:pt>
                <c:pt idx="7">
                  <c:v>37622</c:v>
                </c:pt>
                <c:pt idx="8">
                  <c:v>37653</c:v>
                </c:pt>
                <c:pt idx="9">
                  <c:v>37681</c:v>
                </c:pt>
                <c:pt idx="10">
                  <c:v>37712</c:v>
                </c:pt>
                <c:pt idx="11">
                  <c:v>37742</c:v>
                </c:pt>
                <c:pt idx="12">
                  <c:v>37773</c:v>
                </c:pt>
                <c:pt idx="13">
                  <c:v>37803</c:v>
                </c:pt>
                <c:pt idx="14">
                  <c:v>37834</c:v>
                </c:pt>
                <c:pt idx="15">
                  <c:v>37865</c:v>
                </c:pt>
                <c:pt idx="16">
                  <c:v>37895</c:v>
                </c:pt>
                <c:pt idx="17">
                  <c:v>37926</c:v>
                </c:pt>
                <c:pt idx="18">
                  <c:v>37956</c:v>
                </c:pt>
                <c:pt idx="19">
                  <c:v>37987</c:v>
                </c:pt>
                <c:pt idx="20">
                  <c:v>38018</c:v>
                </c:pt>
                <c:pt idx="21">
                  <c:v>38047</c:v>
                </c:pt>
                <c:pt idx="22">
                  <c:v>38078</c:v>
                </c:pt>
                <c:pt idx="23">
                  <c:v>38108</c:v>
                </c:pt>
                <c:pt idx="24">
                  <c:v>38139</c:v>
                </c:pt>
                <c:pt idx="25">
                  <c:v>38169</c:v>
                </c:pt>
                <c:pt idx="26">
                  <c:v>38200</c:v>
                </c:pt>
                <c:pt idx="27">
                  <c:v>38231</c:v>
                </c:pt>
                <c:pt idx="28">
                  <c:v>38261</c:v>
                </c:pt>
                <c:pt idx="29">
                  <c:v>38292</c:v>
                </c:pt>
                <c:pt idx="30">
                  <c:v>38322</c:v>
                </c:pt>
                <c:pt idx="31">
                  <c:v>38353</c:v>
                </c:pt>
                <c:pt idx="32">
                  <c:v>38384</c:v>
                </c:pt>
                <c:pt idx="33">
                  <c:v>38412</c:v>
                </c:pt>
                <c:pt idx="34">
                  <c:v>38443</c:v>
                </c:pt>
                <c:pt idx="35">
                  <c:v>38473</c:v>
                </c:pt>
                <c:pt idx="36">
                  <c:v>38504</c:v>
                </c:pt>
                <c:pt idx="37">
                  <c:v>38534</c:v>
                </c:pt>
                <c:pt idx="38">
                  <c:v>38565</c:v>
                </c:pt>
                <c:pt idx="39">
                  <c:v>38596</c:v>
                </c:pt>
                <c:pt idx="40">
                  <c:v>38626</c:v>
                </c:pt>
                <c:pt idx="41">
                  <c:v>38657</c:v>
                </c:pt>
                <c:pt idx="42">
                  <c:v>38687</c:v>
                </c:pt>
                <c:pt idx="43">
                  <c:v>38718</c:v>
                </c:pt>
                <c:pt idx="44">
                  <c:v>38749</c:v>
                </c:pt>
                <c:pt idx="45">
                  <c:v>38777</c:v>
                </c:pt>
                <c:pt idx="46">
                  <c:v>38808</c:v>
                </c:pt>
                <c:pt idx="47">
                  <c:v>38838</c:v>
                </c:pt>
                <c:pt idx="48">
                  <c:v>38869</c:v>
                </c:pt>
                <c:pt idx="49">
                  <c:v>38899</c:v>
                </c:pt>
                <c:pt idx="50">
                  <c:v>38930</c:v>
                </c:pt>
                <c:pt idx="51">
                  <c:v>38961</c:v>
                </c:pt>
                <c:pt idx="52">
                  <c:v>38991</c:v>
                </c:pt>
                <c:pt idx="53">
                  <c:v>39022</c:v>
                </c:pt>
                <c:pt idx="54">
                  <c:v>39052</c:v>
                </c:pt>
                <c:pt idx="55">
                  <c:v>39083</c:v>
                </c:pt>
                <c:pt idx="56">
                  <c:v>39114</c:v>
                </c:pt>
                <c:pt idx="57">
                  <c:v>39142</c:v>
                </c:pt>
                <c:pt idx="58">
                  <c:v>39173</c:v>
                </c:pt>
                <c:pt idx="59">
                  <c:v>39203</c:v>
                </c:pt>
                <c:pt idx="60">
                  <c:v>39234</c:v>
                </c:pt>
                <c:pt idx="61">
                  <c:v>39264</c:v>
                </c:pt>
                <c:pt idx="62">
                  <c:v>39295</c:v>
                </c:pt>
                <c:pt idx="63">
                  <c:v>39326</c:v>
                </c:pt>
                <c:pt idx="64">
                  <c:v>39356</c:v>
                </c:pt>
                <c:pt idx="65">
                  <c:v>39387</c:v>
                </c:pt>
                <c:pt idx="66">
                  <c:v>39417</c:v>
                </c:pt>
                <c:pt idx="67">
                  <c:v>39448</c:v>
                </c:pt>
                <c:pt idx="68">
                  <c:v>39479</c:v>
                </c:pt>
                <c:pt idx="69">
                  <c:v>39508</c:v>
                </c:pt>
                <c:pt idx="70">
                  <c:v>39539</c:v>
                </c:pt>
                <c:pt idx="71">
                  <c:v>39569</c:v>
                </c:pt>
                <c:pt idx="72">
                  <c:v>39600</c:v>
                </c:pt>
                <c:pt idx="73">
                  <c:v>39630</c:v>
                </c:pt>
                <c:pt idx="74">
                  <c:v>39661</c:v>
                </c:pt>
                <c:pt idx="75">
                  <c:v>39692</c:v>
                </c:pt>
                <c:pt idx="76">
                  <c:v>39722</c:v>
                </c:pt>
                <c:pt idx="77">
                  <c:v>39753</c:v>
                </c:pt>
                <c:pt idx="78">
                  <c:v>39783</c:v>
                </c:pt>
                <c:pt idx="79">
                  <c:v>39814</c:v>
                </c:pt>
                <c:pt idx="80">
                  <c:v>39845</c:v>
                </c:pt>
                <c:pt idx="81">
                  <c:v>39873</c:v>
                </c:pt>
                <c:pt idx="82">
                  <c:v>39904</c:v>
                </c:pt>
                <c:pt idx="83">
                  <c:v>39934</c:v>
                </c:pt>
                <c:pt idx="84">
                  <c:v>39965</c:v>
                </c:pt>
                <c:pt idx="85">
                  <c:v>39995</c:v>
                </c:pt>
                <c:pt idx="86">
                  <c:v>40026</c:v>
                </c:pt>
                <c:pt idx="87">
                  <c:v>40057</c:v>
                </c:pt>
                <c:pt idx="88">
                  <c:v>40087</c:v>
                </c:pt>
                <c:pt idx="89">
                  <c:v>40118</c:v>
                </c:pt>
                <c:pt idx="90">
                  <c:v>40148</c:v>
                </c:pt>
                <c:pt idx="91">
                  <c:v>40179</c:v>
                </c:pt>
                <c:pt idx="92">
                  <c:v>40210</c:v>
                </c:pt>
                <c:pt idx="93">
                  <c:v>40238</c:v>
                </c:pt>
                <c:pt idx="94">
                  <c:v>40269</c:v>
                </c:pt>
                <c:pt idx="95">
                  <c:v>40299</c:v>
                </c:pt>
                <c:pt idx="96">
                  <c:v>40330</c:v>
                </c:pt>
                <c:pt idx="97">
                  <c:v>40360</c:v>
                </c:pt>
                <c:pt idx="98">
                  <c:v>40391</c:v>
                </c:pt>
                <c:pt idx="99">
                  <c:v>40422</c:v>
                </c:pt>
                <c:pt idx="100">
                  <c:v>40452</c:v>
                </c:pt>
                <c:pt idx="101">
                  <c:v>40483</c:v>
                </c:pt>
                <c:pt idx="102">
                  <c:v>40513</c:v>
                </c:pt>
                <c:pt idx="103">
                  <c:v>40544</c:v>
                </c:pt>
                <c:pt idx="104">
                  <c:v>40575</c:v>
                </c:pt>
                <c:pt idx="105">
                  <c:v>40603</c:v>
                </c:pt>
                <c:pt idx="106">
                  <c:v>40634</c:v>
                </c:pt>
                <c:pt idx="107">
                  <c:v>40664</c:v>
                </c:pt>
                <c:pt idx="108">
                  <c:v>40695</c:v>
                </c:pt>
                <c:pt idx="109">
                  <c:v>40725</c:v>
                </c:pt>
                <c:pt idx="110">
                  <c:v>40756</c:v>
                </c:pt>
                <c:pt idx="111">
                  <c:v>40787</c:v>
                </c:pt>
                <c:pt idx="112">
                  <c:v>40817</c:v>
                </c:pt>
                <c:pt idx="113">
                  <c:v>40848</c:v>
                </c:pt>
                <c:pt idx="114">
                  <c:v>40878</c:v>
                </c:pt>
                <c:pt idx="115">
                  <c:v>40909</c:v>
                </c:pt>
                <c:pt idx="116">
                  <c:v>40940</c:v>
                </c:pt>
                <c:pt idx="117">
                  <c:v>40969</c:v>
                </c:pt>
                <c:pt idx="118">
                  <c:v>41000</c:v>
                </c:pt>
                <c:pt idx="119">
                  <c:v>41030</c:v>
                </c:pt>
                <c:pt idx="120">
                  <c:v>41061</c:v>
                </c:pt>
                <c:pt idx="121">
                  <c:v>41091</c:v>
                </c:pt>
                <c:pt idx="122">
                  <c:v>41122</c:v>
                </c:pt>
                <c:pt idx="123">
                  <c:v>41153</c:v>
                </c:pt>
                <c:pt idx="124">
                  <c:v>41183</c:v>
                </c:pt>
                <c:pt idx="125">
                  <c:v>41214</c:v>
                </c:pt>
                <c:pt idx="126">
                  <c:v>41244</c:v>
                </c:pt>
                <c:pt idx="127">
                  <c:v>41275</c:v>
                </c:pt>
                <c:pt idx="128">
                  <c:v>41306</c:v>
                </c:pt>
                <c:pt idx="129">
                  <c:v>41334</c:v>
                </c:pt>
                <c:pt idx="130">
                  <c:v>41365</c:v>
                </c:pt>
                <c:pt idx="131">
                  <c:v>41395</c:v>
                </c:pt>
                <c:pt idx="132">
                  <c:v>41426</c:v>
                </c:pt>
                <c:pt idx="133">
                  <c:v>41456</c:v>
                </c:pt>
                <c:pt idx="134">
                  <c:v>41487</c:v>
                </c:pt>
                <c:pt idx="135">
                  <c:v>41518</c:v>
                </c:pt>
                <c:pt idx="136">
                  <c:v>41548</c:v>
                </c:pt>
                <c:pt idx="137">
                  <c:v>41579</c:v>
                </c:pt>
                <c:pt idx="138">
                  <c:v>41609</c:v>
                </c:pt>
                <c:pt idx="139">
                  <c:v>41640</c:v>
                </c:pt>
                <c:pt idx="140">
                  <c:v>41671</c:v>
                </c:pt>
                <c:pt idx="141">
                  <c:v>41699</c:v>
                </c:pt>
                <c:pt idx="142">
                  <c:v>41730</c:v>
                </c:pt>
                <c:pt idx="143">
                  <c:v>41760</c:v>
                </c:pt>
                <c:pt idx="144">
                  <c:v>41791</c:v>
                </c:pt>
                <c:pt idx="145">
                  <c:v>41821</c:v>
                </c:pt>
                <c:pt idx="146">
                  <c:v>41852</c:v>
                </c:pt>
                <c:pt idx="147">
                  <c:v>41883</c:v>
                </c:pt>
                <c:pt idx="148">
                  <c:v>41913</c:v>
                </c:pt>
                <c:pt idx="149">
                  <c:v>41944</c:v>
                </c:pt>
                <c:pt idx="150">
                  <c:v>41974</c:v>
                </c:pt>
                <c:pt idx="151">
                  <c:v>42005</c:v>
                </c:pt>
                <c:pt idx="152">
                  <c:v>42036</c:v>
                </c:pt>
                <c:pt idx="153">
                  <c:v>42064</c:v>
                </c:pt>
                <c:pt idx="154">
                  <c:v>42095</c:v>
                </c:pt>
                <c:pt idx="155">
                  <c:v>42125</c:v>
                </c:pt>
                <c:pt idx="156">
                  <c:v>42156</c:v>
                </c:pt>
                <c:pt idx="157">
                  <c:v>42186</c:v>
                </c:pt>
                <c:pt idx="158">
                  <c:v>42217</c:v>
                </c:pt>
                <c:pt idx="159">
                  <c:v>42248</c:v>
                </c:pt>
                <c:pt idx="160">
                  <c:v>42278</c:v>
                </c:pt>
                <c:pt idx="161">
                  <c:v>42309</c:v>
                </c:pt>
                <c:pt idx="162">
                  <c:v>42339</c:v>
                </c:pt>
                <c:pt idx="163">
                  <c:v>42370</c:v>
                </c:pt>
                <c:pt idx="164">
                  <c:v>42401</c:v>
                </c:pt>
                <c:pt idx="165">
                  <c:v>42430</c:v>
                </c:pt>
                <c:pt idx="166">
                  <c:v>42461</c:v>
                </c:pt>
                <c:pt idx="167">
                  <c:v>42491</c:v>
                </c:pt>
                <c:pt idx="168">
                  <c:v>42522</c:v>
                </c:pt>
                <c:pt idx="169">
                  <c:v>42552</c:v>
                </c:pt>
                <c:pt idx="170">
                  <c:v>42583</c:v>
                </c:pt>
                <c:pt idx="171">
                  <c:v>42614</c:v>
                </c:pt>
                <c:pt idx="172">
                  <c:v>42644</c:v>
                </c:pt>
                <c:pt idx="173">
                  <c:v>42675</c:v>
                </c:pt>
                <c:pt idx="174">
                  <c:v>42705</c:v>
                </c:pt>
                <c:pt idx="175">
                  <c:v>42736</c:v>
                </c:pt>
                <c:pt idx="176">
                  <c:v>42767</c:v>
                </c:pt>
                <c:pt idx="177">
                  <c:v>42795</c:v>
                </c:pt>
                <c:pt idx="178">
                  <c:v>42826</c:v>
                </c:pt>
                <c:pt idx="179">
                  <c:v>42856</c:v>
                </c:pt>
                <c:pt idx="180">
                  <c:v>42887</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43282</c:v>
                </c:pt>
                <c:pt idx="194">
                  <c:v>43313</c:v>
                </c:pt>
                <c:pt idx="195">
                  <c:v>43344</c:v>
                </c:pt>
                <c:pt idx="196">
                  <c:v>43374</c:v>
                </c:pt>
                <c:pt idx="197">
                  <c:v>43405</c:v>
                </c:pt>
                <c:pt idx="198">
                  <c:v>43435</c:v>
                </c:pt>
                <c:pt idx="199">
                  <c:v>43466</c:v>
                </c:pt>
                <c:pt idx="200">
                  <c:v>43497</c:v>
                </c:pt>
                <c:pt idx="201">
                  <c:v>43525</c:v>
                </c:pt>
                <c:pt idx="202">
                  <c:v>43556</c:v>
                </c:pt>
                <c:pt idx="203">
                  <c:v>43586</c:v>
                </c:pt>
                <c:pt idx="204">
                  <c:v>43617</c:v>
                </c:pt>
                <c:pt idx="205">
                  <c:v>43647</c:v>
                </c:pt>
                <c:pt idx="206">
                  <c:v>43678</c:v>
                </c:pt>
                <c:pt idx="207">
                  <c:v>43709</c:v>
                </c:pt>
                <c:pt idx="208">
                  <c:v>43739</c:v>
                </c:pt>
                <c:pt idx="209">
                  <c:v>43770</c:v>
                </c:pt>
                <c:pt idx="210">
                  <c:v>43800</c:v>
                </c:pt>
                <c:pt idx="211">
                  <c:v>43831</c:v>
                </c:pt>
                <c:pt idx="212">
                  <c:v>43862</c:v>
                </c:pt>
                <c:pt idx="213">
                  <c:v>43891</c:v>
                </c:pt>
                <c:pt idx="214">
                  <c:v>43922</c:v>
                </c:pt>
                <c:pt idx="215">
                  <c:v>43952</c:v>
                </c:pt>
                <c:pt idx="216">
                  <c:v>43983</c:v>
                </c:pt>
              </c:numCache>
            </c:numRef>
          </c:cat>
          <c:val>
            <c:numRef>
              <c:f>'RecImp Ratio'!$H$3:$H$219</c:f>
              <c:numCache>
                <c:formatCode>General</c:formatCode>
                <c:ptCount val="217"/>
                <c:pt idx="156" formatCode="0.0%">
                  <c:v>0.79546709667322746</c:v>
                </c:pt>
                <c:pt idx="157" formatCode="0.0%">
                  <c:v>0.88583446349035577</c:v>
                </c:pt>
                <c:pt idx="158" formatCode="0.0%">
                  <c:v>0.86594698027172867</c:v>
                </c:pt>
                <c:pt idx="159" formatCode="0.0%">
                  <c:v>0.81896541331152883</c:v>
                </c:pt>
                <c:pt idx="160" formatCode="0.0%">
                  <c:v>0.90157269630311032</c:v>
                </c:pt>
                <c:pt idx="161" formatCode="0.0%">
                  <c:v>0.78382861653447666</c:v>
                </c:pt>
                <c:pt idx="162" formatCode="0.0%">
                  <c:v>0.96886609680486968</c:v>
                </c:pt>
                <c:pt idx="163" formatCode="0.0%">
                  <c:v>0.96143773380130293</c:v>
                </c:pt>
                <c:pt idx="164" formatCode="0.0%">
                  <c:v>0.80392313109819724</c:v>
                </c:pt>
                <c:pt idx="165" formatCode="0.0%">
                  <c:v>0.8106480281046422</c:v>
                </c:pt>
                <c:pt idx="166" formatCode="0.0%">
                  <c:v>0.91883863335394789</c:v>
                </c:pt>
                <c:pt idx="167" formatCode="0.0%">
                  <c:v>0.75768525429424916</c:v>
                </c:pt>
                <c:pt idx="168" formatCode="0.0%">
                  <c:v>0.76128081197835407</c:v>
                </c:pt>
                <c:pt idx="169" formatCode="0.0%">
                  <c:v>0.86365286562442434</c:v>
                </c:pt>
                <c:pt idx="170" formatCode="0.0%">
                  <c:v>0.83134162999802008</c:v>
                </c:pt>
                <c:pt idx="171" formatCode="0.0%">
                  <c:v>0.82162964383167258</c:v>
                </c:pt>
                <c:pt idx="172" formatCode="0.0%">
                  <c:v>0.876930037106044</c:v>
                </c:pt>
                <c:pt idx="173" formatCode="0.0%">
                  <c:v>0.77061478076870593</c:v>
                </c:pt>
                <c:pt idx="174" formatCode="0.0%">
                  <c:v>0.96750883631818341</c:v>
                </c:pt>
                <c:pt idx="175" formatCode="0.0%">
                  <c:v>0.93788202416318855</c:v>
                </c:pt>
                <c:pt idx="176" formatCode="0.0%">
                  <c:v>0.7947913107588358</c:v>
                </c:pt>
                <c:pt idx="177" formatCode="0.0%">
                  <c:v>0.80391237678965966</c:v>
                </c:pt>
                <c:pt idx="178" formatCode="0.0%">
                  <c:v>0.89855619277348941</c:v>
                </c:pt>
                <c:pt idx="179" formatCode="0.0%">
                  <c:v>0.74895000711619131</c:v>
                </c:pt>
                <c:pt idx="180" formatCode="0.0%">
                  <c:v>0.75350482029420529</c:v>
                </c:pt>
                <c:pt idx="181" formatCode="0.0%">
                  <c:v>0.84725205432170347</c:v>
                </c:pt>
                <c:pt idx="182" formatCode="0.0%">
                  <c:v>0.82048267602204361</c:v>
                </c:pt>
                <c:pt idx="183" formatCode="0.0%">
                  <c:v>0.81035396852830355</c:v>
                </c:pt>
                <c:pt idx="184" formatCode="0.0%">
                  <c:v>0.85864924154897215</c:v>
                </c:pt>
                <c:pt idx="185" formatCode="0.0%">
                  <c:v>0.75850240035282257</c:v>
                </c:pt>
                <c:pt idx="186" formatCode="0.0%">
                  <c:v>0.94735796183772902</c:v>
                </c:pt>
                <c:pt idx="187" formatCode="0.0%">
                  <c:v>0.91477559058066427</c:v>
                </c:pt>
                <c:pt idx="188" formatCode="0.0%">
                  <c:v>0.78054745529360414</c:v>
                </c:pt>
                <c:pt idx="189" formatCode="0.0%">
                  <c:v>0.79085846328425036</c:v>
                </c:pt>
                <c:pt idx="190" formatCode="0.0%">
                  <c:v>0.88134459782963681</c:v>
                </c:pt>
                <c:pt idx="191" formatCode="0.0%">
                  <c:v>0.73958070740039594</c:v>
                </c:pt>
                <c:pt idx="192" formatCode="0.0%">
                  <c:v>0.74402004197936999</c:v>
                </c:pt>
                <c:pt idx="193" formatCode="0.0%">
                  <c:v>0.83648968228523268</c:v>
                </c:pt>
                <c:pt idx="194" formatCode="0.0%">
                  <c:v>0.81333558506510895</c:v>
                </c:pt>
                <c:pt idx="195" formatCode="0.0%">
                  <c:v>0.80462255238800495</c:v>
                </c:pt>
                <c:pt idx="196" formatCode="0.0%">
                  <c:v>0.85171195448263948</c:v>
                </c:pt>
                <c:pt idx="197" formatCode="0.0%">
                  <c:v>0.75464919131093333</c:v>
                </c:pt>
                <c:pt idx="198" formatCode="0.0%">
                  <c:v>0.94358613554391602</c:v>
                </c:pt>
                <c:pt idx="199" formatCode="0.0%">
                  <c:v>0.91303242227562464</c:v>
                </c:pt>
                <c:pt idx="200" formatCode="0.0%">
                  <c:v>0.78010992706895044</c:v>
                </c:pt>
                <c:pt idx="201" formatCode="0.0%">
                  <c:v>0.79037841623887717</c:v>
                </c:pt>
                <c:pt idx="202" formatCode="0.0%">
                  <c:v>0.87828596549852833</c:v>
                </c:pt>
                <c:pt idx="203" formatCode="0.0%">
                  <c:v>0.73835807225710703</c:v>
                </c:pt>
                <c:pt idx="204" formatCode="0.0%">
                  <c:v>0.74307131067806598</c:v>
                </c:pt>
                <c:pt idx="205" formatCode="0.0%">
                  <c:v>0.83467443548492481</c:v>
                </c:pt>
                <c:pt idx="206" formatCode="0.0%">
                  <c:v>0.81233927794732752</c:v>
                </c:pt>
                <c:pt idx="207" formatCode="0.0%">
                  <c:v>0.80325199500953048</c:v>
                </c:pt>
                <c:pt idx="208" formatCode="0.0%">
                  <c:v>0.84868097086933403</c:v>
                </c:pt>
                <c:pt idx="209" formatCode="0.0%">
                  <c:v>0.75162640662744973</c:v>
                </c:pt>
                <c:pt idx="210" formatCode="0.0%">
                  <c:v>0.93943642832908136</c:v>
                </c:pt>
                <c:pt idx="211" formatCode="0.0%">
                  <c:v>0.91088620933021791</c:v>
                </c:pt>
                <c:pt idx="212" formatCode="0.0%">
                  <c:v>0.77856489408604945</c:v>
                </c:pt>
                <c:pt idx="213" formatCode="0.0%">
                  <c:v>0.78964774504301705</c:v>
                </c:pt>
                <c:pt idx="214" formatCode="0.0%">
                  <c:v>0.87674285513518169</c:v>
                </c:pt>
                <c:pt idx="215" formatCode="0.0%">
                  <c:v>0.73808042961743936</c:v>
                </c:pt>
                <c:pt idx="216" formatCode="0.0%">
                  <c:v>0.74265947662464804</c:v>
                </c:pt>
              </c:numCache>
            </c:numRef>
          </c:val>
        </c:ser>
        <c:marker val="1"/>
        <c:axId val="41992960"/>
        <c:axId val="41994880"/>
      </c:lineChart>
      <c:dateAx>
        <c:axId val="41992960"/>
        <c:scaling>
          <c:orientation val="minMax"/>
          <c:max val="43617"/>
          <c:min val="38139"/>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41994880"/>
        <c:crosses val="autoZero"/>
        <c:auto val="1"/>
        <c:lblOffset val="100"/>
        <c:majorUnit val="12"/>
        <c:majorTimeUnit val="months"/>
      </c:dateAx>
      <c:valAx>
        <c:axId val="41994880"/>
        <c:scaling>
          <c:orientation val="minMax"/>
        </c:scaling>
        <c:axPos val="l"/>
        <c:majorGridlines/>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41992960"/>
        <c:crosses val="autoZero"/>
        <c:crossBetween val="between"/>
      </c:valAx>
    </c:plotArea>
    <c:legend>
      <c:legendPos val="r"/>
      <c:layout>
        <c:manualLayout>
          <c:xMode val="edge"/>
          <c:yMode val="edge"/>
          <c:wMode val="edge"/>
          <c:hMode val="edge"/>
          <c:x val="0.36923076923076925"/>
          <c:y val="0.94496849565728569"/>
          <c:w val="0.62871794871794873"/>
          <c:h val="0.98584896130885846"/>
        </c:manualLayout>
      </c:layout>
      <c:txPr>
        <a:bodyPr/>
        <a:lstStyle/>
        <a:p>
          <a:pPr>
            <a:defRPr sz="1200" b="1">
              <a:solidFill>
                <a:schemeClr val="tx2"/>
              </a:solidFill>
              <a:latin typeface="Arial" pitchFamily="34" charset="0"/>
              <a:cs typeface="Arial" pitchFamily="34" charset="0"/>
            </a:defRPr>
          </a:pPr>
          <a:endParaRPr lang="en-US"/>
        </a:p>
      </c:txPr>
    </c:legend>
    <c:plotVisOnly val="1"/>
    <c:dispBlanksAs val="gap"/>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Ratio of remittals to number of fines imposed</a:t>
            </a:r>
          </a:p>
        </c:rich>
      </c:tx>
    </c:title>
    <c:plotArea>
      <c:layout>
        <c:manualLayout>
          <c:layoutTarget val="inner"/>
          <c:xMode val="edge"/>
          <c:yMode val="edge"/>
          <c:x val="5.5858725351638751E-2"/>
          <c:y val="8.9890060912197312E-2"/>
          <c:w val="0.89880815667272362"/>
          <c:h val="0.70265537562521663"/>
        </c:manualLayout>
      </c:layout>
      <c:lineChart>
        <c:grouping val="standard"/>
        <c:ser>
          <c:idx val="0"/>
          <c:order val="0"/>
          <c:tx>
            <c:strRef>
              <c:f>'RemImp Ratio'!$G$2</c:f>
              <c:strCache>
                <c:ptCount val="1"/>
                <c:pt idx="0">
                  <c:v>Ratio</c:v>
                </c:pt>
              </c:strCache>
            </c:strRef>
          </c:tx>
          <c:spPr>
            <a:ln w="38100">
              <a:solidFill>
                <a:schemeClr val="tx2"/>
              </a:solidFill>
            </a:ln>
          </c:spPr>
          <c:marker>
            <c:symbol val="none"/>
          </c:marker>
          <c:cat>
            <c:numRef>
              <c:f>'RemImp Ratio'!$B$3:$B$200</c:f>
              <c:numCache>
                <c:formatCode>mmm\-yy</c:formatCode>
                <c:ptCount val="198"/>
                <c:pt idx="0">
                  <c:v>37987</c:v>
                </c:pt>
                <c:pt idx="1">
                  <c:v>38018</c:v>
                </c:pt>
                <c:pt idx="2">
                  <c:v>38047</c:v>
                </c:pt>
                <c:pt idx="3">
                  <c:v>38078</c:v>
                </c:pt>
                <c:pt idx="4">
                  <c:v>38108</c:v>
                </c:pt>
                <c:pt idx="5">
                  <c:v>38139</c:v>
                </c:pt>
                <c:pt idx="6">
                  <c:v>38169</c:v>
                </c:pt>
                <c:pt idx="7">
                  <c:v>38200</c:v>
                </c:pt>
                <c:pt idx="8">
                  <c:v>38231</c:v>
                </c:pt>
                <c:pt idx="9">
                  <c:v>38261</c:v>
                </c:pt>
                <c:pt idx="10">
                  <c:v>38292</c:v>
                </c:pt>
                <c:pt idx="11">
                  <c:v>38322</c:v>
                </c:pt>
                <c:pt idx="12">
                  <c:v>38353</c:v>
                </c:pt>
                <c:pt idx="13">
                  <c:v>38384</c:v>
                </c:pt>
                <c:pt idx="14">
                  <c:v>38412</c:v>
                </c:pt>
                <c:pt idx="15">
                  <c:v>38443</c:v>
                </c:pt>
                <c:pt idx="16">
                  <c:v>38473</c:v>
                </c:pt>
                <c:pt idx="17">
                  <c:v>38504</c:v>
                </c:pt>
                <c:pt idx="18">
                  <c:v>38534</c:v>
                </c:pt>
                <c:pt idx="19">
                  <c:v>38565</c:v>
                </c:pt>
                <c:pt idx="20">
                  <c:v>38596</c:v>
                </c:pt>
                <c:pt idx="21">
                  <c:v>38626</c:v>
                </c:pt>
                <c:pt idx="22">
                  <c:v>38657</c:v>
                </c:pt>
                <c:pt idx="23">
                  <c:v>38687</c:v>
                </c:pt>
                <c:pt idx="24">
                  <c:v>38718</c:v>
                </c:pt>
                <c:pt idx="25">
                  <c:v>38749</c:v>
                </c:pt>
                <c:pt idx="26">
                  <c:v>38777</c:v>
                </c:pt>
                <c:pt idx="27">
                  <c:v>38808</c:v>
                </c:pt>
                <c:pt idx="28">
                  <c:v>38838</c:v>
                </c:pt>
                <c:pt idx="29">
                  <c:v>38869</c:v>
                </c:pt>
                <c:pt idx="30">
                  <c:v>38899</c:v>
                </c:pt>
                <c:pt idx="31">
                  <c:v>38930</c:v>
                </c:pt>
                <c:pt idx="32">
                  <c:v>38961</c:v>
                </c:pt>
                <c:pt idx="33">
                  <c:v>38991</c:v>
                </c:pt>
                <c:pt idx="34">
                  <c:v>39022</c:v>
                </c:pt>
                <c:pt idx="35">
                  <c:v>39052</c:v>
                </c:pt>
                <c:pt idx="36">
                  <c:v>39083</c:v>
                </c:pt>
                <c:pt idx="37">
                  <c:v>39114</c:v>
                </c:pt>
                <c:pt idx="38">
                  <c:v>39142</c:v>
                </c:pt>
                <c:pt idx="39">
                  <c:v>39173</c:v>
                </c:pt>
                <c:pt idx="40">
                  <c:v>39203</c:v>
                </c:pt>
                <c:pt idx="41">
                  <c:v>39234</c:v>
                </c:pt>
                <c:pt idx="42">
                  <c:v>39264</c:v>
                </c:pt>
                <c:pt idx="43">
                  <c:v>39295</c:v>
                </c:pt>
                <c:pt idx="44">
                  <c:v>39326</c:v>
                </c:pt>
                <c:pt idx="45">
                  <c:v>39356</c:v>
                </c:pt>
                <c:pt idx="46">
                  <c:v>39387</c:v>
                </c:pt>
                <c:pt idx="47">
                  <c:v>39417</c:v>
                </c:pt>
                <c:pt idx="48">
                  <c:v>39448</c:v>
                </c:pt>
                <c:pt idx="49">
                  <c:v>39479</c:v>
                </c:pt>
                <c:pt idx="50">
                  <c:v>39508</c:v>
                </c:pt>
                <c:pt idx="51">
                  <c:v>39539</c:v>
                </c:pt>
                <c:pt idx="52">
                  <c:v>39569</c:v>
                </c:pt>
                <c:pt idx="53">
                  <c:v>39600</c:v>
                </c:pt>
                <c:pt idx="54">
                  <c:v>39630</c:v>
                </c:pt>
                <c:pt idx="55">
                  <c:v>39661</c:v>
                </c:pt>
                <c:pt idx="56">
                  <c:v>39692</c:v>
                </c:pt>
                <c:pt idx="57">
                  <c:v>39722</c:v>
                </c:pt>
                <c:pt idx="58">
                  <c:v>39753</c:v>
                </c:pt>
                <c:pt idx="59">
                  <c:v>39783</c:v>
                </c:pt>
                <c:pt idx="60">
                  <c:v>39814</c:v>
                </c:pt>
                <c:pt idx="61">
                  <c:v>39845</c:v>
                </c:pt>
                <c:pt idx="62">
                  <c:v>39873</c:v>
                </c:pt>
                <c:pt idx="63">
                  <c:v>39904</c:v>
                </c:pt>
                <c:pt idx="64">
                  <c:v>39934</c:v>
                </c:pt>
                <c:pt idx="65">
                  <c:v>39965</c:v>
                </c:pt>
                <c:pt idx="66">
                  <c:v>39995</c:v>
                </c:pt>
                <c:pt idx="67">
                  <c:v>40026</c:v>
                </c:pt>
                <c:pt idx="68">
                  <c:v>40057</c:v>
                </c:pt>
                <c:pt idx="69">
                  <c:v>40087</c:v>
                </c:pt>
                <c:pt idx="70">
                  <c:v>40118</c:v>
                </c:pt>
                <c:pt idx="71">
                  <c:v>40148</c:v>
                </c:pt>
                <c:pt idx="72">
                  <c:v>40179</c:v>
                </c:pt>
                <c:pt idx="73">
                  <c:v>40210</c:v>
                </c:pt>
                <c:pt idx="74">
                  <c:v>40238</c:v>
                </c:pt>
                <c:pt idx="75">
                  <c:v>40269</c:v>
                </c:pt>
                <c:pt idx="76">
                  <c:v>40299</c:v>
                </c:pt>
                <c:pt idx="77">
                  <c:v>40330</c:v>
                </c:pt>
                <c:pt idx="78">
                  <c:v>40360</c:v>
                </c:pt>
                <c:pt idx="79">
                  <c:v>40391</c:v>
                </c:pt>
                <c:pt idx="80">
                  <c:v>40422</c:v>
                </c:pt>
                <c:pt idx="81">
                  <c:v>40452</c:v>
                </c:pt>
                <c:pt idx="82">
                  <c:v>40483</c:v>
                </c:pt>
                <c:pt idx="83">
                  <c:v>40513</c:v>
                </c:pt>
                <c:pt idx="84">
                  <c:v>40544</c:v>
                </c:pt>
                <c:pt idx="85">
                  <c:v>40575</c:v>
                </c:pt>
                <c:pt idx="86">
                  <c:v>40603</c:v>
                </c:pt>
                <c:pt idx="87">
                  <c:v>40634</c:v>
                </c:pt>
                <c:pt idx="88">
                  <c:v>40664</c:v>
                </c:pt>
                <c:pt idx="89">
                  <c:v>40695</c:v>
                </c:pt>
                <c:pt idx="90">
                  <c:v>40725</c:v>
                </c:pt>
                <c:pt idx="91">
                  <c:v>40756</c:v>
                </c:pt>
                <c:pt idx="92">
                  <c:v>40787</c:v>
                </c:pt>
                <c:pt idx="93">
                  <c:v>40817</c:v>
                </c:pt>
                <c:pt idx="94">
                  <c:v>40848</c:v>
                </c:pt>
                <c:pt idx="95">
                  <c:v>40878</c:v>
                </c:pt>
                <c:pt idx="96">
                  <c:v>40909</c:v>
                </c:pt>
                <c:pt idx="97">
                  <c:v>40940</c:v>
                </c:pt>
                <c:pt idx="98">
                  <c:v>40969</c:v>
                </c:pt>
                <c:pt idx="99">
                  <c:v>41000</c:v>
                </c:pt>
                <c:pt idx="100">
                  <c:v>41030</c:v>
                </c:pt>
                <c:pt idx="101">
                  <c:v>41061</c:v>
                </c:pt>
                <c:pt idx="102">
                  <c:v>41091</c:v>
                </c:pt>
                <c:pt idx="103">
                  <c:v>41122</c:v>
                </c:pt>
                <c:pt idx="104">
                  <c:v>41153</c:v>
                </c:pt>
                <c:pt idx="105">
                  <c:v>41183</c:v>
                </c:pt>
                <c:pt idx="106">
                  <c:v>41214</c:v>
                </c:pt>
                <c:pt idx="107">
                  <c:v>41244</c:v>
                </c:pt>
                <c:pt idx="108">
                  <c:v>41275</c:v>
                </c:pt>
                <c:pt idx="109">
                  <c:v>41306</c:v>
                </c:pt>
                <c:pt idx="110">
                  <c:v>41334</c:v>
                </c:pt>
                <c:pt idx="111">
                  <c:v>41365</c:v>
                </c:pt>
                <c:pt idx="112">
                  <c:v>41395</c:v>
                </c:pt>
                <c:pt idx="113">
                  <c:v>41426</c:v>
                </c:pt>
                <c:pt idx="114">
                  <c:v>41456</c:v>
                </c:pt>
                <c:pt idx="115">
                  <c:v>41487</c:v>
                </c:pt>
                <c:pt idx="116">
                  <c:v>41518</c:v>
                </c:pt>
                <c:pt idx="117">
                  <c:v>41548</c:v>
                </c:pt>
                <c:pt idx="118">
                  <c:v>41579</c:v>
                </c:pt>
                <c:pt idx="119">
                  <c:v>41609</c:v>
                </c:pt>
                <c:pt idx="120">
                  <c:v>41640</c:v>
                </c:pt>
                <c:pt idx="121">
                  <c:v>41671</c:v>
                </c:pt>
                <c:pt idx="122">
                  <c:v>41699</c:v>
                </c:pt>
                <c:pt idx="123">
                  <c:v>41730</c:v>
                </c:pt>
                <c:pt idx="124">
                  <c:v>41760</c:v>
                </c:pt>
                <c:pt idx="125">
                  <c:v>41791</c:v>
                </c:pt>
                <c:pt idx="126">
                  <c:v>41821</c:v>
                </c:pt>
                <c:pt idx="127">
                  <c:v>41852</c:v>
                </c:pt>
                <c:pt idx="128">
                  <c:v>41883</c:v>
                </c:pt>
                <c:pt idx="129">
                  <c:v>41913</c:v>
                </c:pt>
                <c:pt idx="130">
                  <c:v>41944</c:v>
                </c:pt>
                <c:pt idx="131">
                  <c:v>41974</c:v>
                </c:pt>
                <c:pt idx="132">
                  <c:v>42005</c:v>
                </c:pt>
                <c:pt idx="133">
                  <c:v>42036</c:v>
                </c:pt>
                <c:pt idx="134">
                  <c:v>42064</c:v>
                </c:pt>
                <c:pt idx="135">
                  <c:v>42095</c:v>
                </c:pt>
                <c:pt idx="136">
                  <c:v>42125</c:v>
                </c:pt>
                <c:pt idx="137">
                  <c:v>42156</c:v>
                </c:pt>
                <c:pt idx="138">
                  <c:v>42186</c:v>
                </c:pt>
                <c:pt idx="139">
                  <c:v>42217</c:v>
                </c:pt>
                <c:pt idx="140">
                  <c:v>42248</c:v>
                </c:pt>
                <c:pt idx="141">
                  <c:v>42278</c:v>
                </c:pt>
                <c:pt idx="142">
                  <c:v>42309</c:v>
                </c:pt>
                <c:pt idx="143">
                  <c:v>42339</c:v>
                </c:pt>
                <c:pt idx="144">
                  <c:v>42370</c:v>
                </c:pt>
                <c:pt idx="145">
                  <c:v>42401</c:v>
                </c:pt>
                <c:pt idx="146">
                  <c:v>42430</c:v>
                </c:pt>
                <c:pt idx="147">
                  <c:v>42461</c:v>
                </c:pt>
                <c:pt idx="148">
                  <c:v>42491</c:v>
                </c:pt>
                <c:pt idx="149">
                  <c:v>42522</c:v>
                </c:pt>
                <c:pt idx="150">
                  <c:v>42552</c:v>
                </c:pt>
                <c:pt idx="151">
                  <c:v>42583</c:v>
                </c:pt>
                <c:pt idx="152">
                  <c:v>42614</c:v>
                </c:pt>
                <c:pt idx="153">
                  <c:v>42644</c:v>
                </c:pt>
                <c:pt idx="154">
                  <c:v>42675</c:v>
                </c:pt>
                <c:pt idx="155">
                  <c:v>42705</c:v>
                </c:pt>
                <c:pt idx="156">
                  <c:v>42736</c:v>
                </c:pt>
                <c:pt idx="157">
                  <c:v>42767</c:v>
                </c:pt>
                <c:pt idx="158">
                  <c:v>42795</c:v>
                </c:pt>
                <c:pt idx="159">
                  <c:v>42826</c:v>
                </c:pt>
                <c:pt idx="160">
                  <c:v>42856</c:v>
                </c:pt>
                <c:pt idx="161">
                  <c:v>42887</c:v>
                </c:pt>
                <c:pt idx="162">
                  <c:v>42917</c:v>
                </c:pt>
                <c:pt idx="163">
                  <c:v>42948</c:v>
                </c:pt>
                <c:pt idx="164">
                  <c:v>42979</c:v>
                </c:pt>
                <c:pt idx="165">
                  <c:v>43009</c:v>
                </c:pt>
                <c:pt idx="166">
                  <c:v>43040</c:v>
                </c:pt>
                <c:pt idx="167">
                  <c:v>43070</c:v>
                </c:pt>
                <c:pt idx="168">
                  <c:v>43101</c:v>
                </c:pt>
                <c:pt idx="169">
                  <c:v>43132</c:v>
                </c:pt>
                <c:pt idx="170">
                  <c:v>43160</c:v>
                </c:pt>
                <c:pt idx="171">
                  <c:v>43191</c:v>
                </c:pt>
                <c:pt idx="172">
                  <c:v>43221</c:v>
                </c:pt>
                <c:pt idx="173">
                  <c:v>43252</c:v>
                </c:pt>
                <c:pt idx="174">
                  <c:v>43282</c:v>
                </c:pt>
                <c:pt idx="175">
                  <c:v>43313</c:v>
                </c:pt>
                <c:pt idx="176">
                  <c:v>43344</c:v>
                </c:pt>
                <c:pt idx="177">
                  <c:v>43374</c:v>
                </c:pt>
                <c:pt idx="178">
                  <c:v>43405</c:v>
                </c:pt>
                <c:pt idx="179">
                  <c:v>43435</c:v>
                </c:pt>
                <c:pt idx="180">
                  <c:v>43466</c:v>
                </c:pt>
                <c:pt idx="181">
                  <c:v>43497</c:v>
                </c:pt>
                <c:pt idx="182">
                  <c:v>43525</c:v>
                </c:pt>
                <c:pt idx="183">
                  <c:v>43556</c:v>
                </c:pt>
                <c:pt idx="184">
                  <c:v>43586</c:v>
                </c:pt>
                <c:pt idx="185">
                  <c:v>43617</c:v>
                </c:pt>
                <c:pt idx="186">
                  <c:v>43647</c:v>
                </c:pt>
                <c:pt idx="187">
                  <c:v>43678</c:v>
                </c:pt>
                <c:pt idx="188">
                  <c:v>43709</c:v>
                </c:pt>
                <c:pt idx="189">
                  <c:v>43739</c:v>
                </c:pt>
                <c:pt idx="190">
                  <c:v>43770</c:v>
                </c:pt>
                <c:pt idx="191">
                  <c:v>43800</c:v>
                </c:pt>
                <c:pt idx="192">
                  <c:v>43831</c:v>
                </c:pt>
                <c:pt idx="193">
                  <c:v>43862</c:v>
                </c:pt>
                <c:pt idx="194">
                  <c:v>43891</c:v>
                </c:pt>
                <c:pt idx="195">
                  <c:v>43922</c:v>
                </c:pt>
                <c:pt idx="196">
                  <c:v>43952</c:v>
                </c:pt>
                <c:pt idx="197">
                  <c:v>43983</c:v>
                </c:pt>
              </c:numCache>
            </c:numRef>
          </c:cat>
          <c:val>
            <c:numRef>
              <c:f>'RemImp Ratio'!$G$3:$G$200</c:f>
              <c:numCache>
                <c:formatCode>0.0%</c:formatCode>
                <c:ptCount val="198"/>
                <c:pt idx="0">
                  <c:v>2.1643477226780831E-2</c:v>
                </c:pt>
                <c:pt idx="1">
                  <c:v>2.472708141523083E-2</c:v>
                </c:pt>
                <c:pt idx="2">
                  <c:v>2.9433681073025336E-2</c:v>
                </c:pt>
                <c:pt idx="3">
                  <c:v>3.8484757017808631E-2</c:v>
                </c:pt>
                <c:pt idx="4">
                  <c:v>3.6867564387501633E-2</c:v>
                </c:pt>
                <c:pt idx="5">
                  <c:v>3.7041902009720212E-2</c:v>
                </c:pt>
                <c:pt idx="6">
                  <c:v>4.4411326378539492E-2</c:v>
                </c:pt>
                <c:pt idx="7">
                  <c:v>3.6329386437029064E-2</c:v>
                </c:pt>
                <c:pt idx="8">
                  <c:v>4.1769716955207474E-2</c:v>
                </c:pt>
                <c:pt idx="9">
                  <c:v>3.9391634980988591E-2</c:v>
                </c:pt>
                <c:pt idx="10">
                  <c:v>4.0005424464334145E-2</c:v>
                </c:pt>
                <c:pt idx="11">
                  <c:v>3.0262373285629099E-2</c:v>
                </c:pt>
                <c:pt idx="12">
                  <c:v>1.9414962464405904E-2</c:v>
                </c:pt>
                <c:pt idx="13">
                  <c:v>3.0065998533365924E-2</c:v>
                </c:pt>
                <c:pt idx="14">
                  <c:v>3.110312413602433E-2</c:v>
                </c:pt>
                <c:pt idx="15">
                  <c:v>3.2313167259786474E-2</c:v>
                </c:pt>
                <c:pt idx="16">
                  <c:v>3.3057851239669422E-2</c:v>
                </c:pt>
                <c:pt idx="17">
                  <c:v>3.050701804640504E-2</c:v>
                </c:pt>
                <c:pt idx="18">
                  <c:v>3.7136962386922712E-2</c:v>
                </c:pt>
                <c:pt idx="19">
                  <c:v>3.3821433199429832E-2</c:v>
                </c:pt>
                <c:pt idx="20">
                  <c:v>3.1949312483149098E-2</c:v>
                </c:pt>
                <c:pt idx="21">
                  <c:v>3.4778465936160075E-2</c:v>
                </c:pt>
                <c:pt idx="22">
                  <c:v>3.3736294630306439E-2</c:v>
                </c:pt>
                <c:pt idx="23">
                  <c:v>3.0719066414964819E-2</c:v>
                </c:pt>
                <c:pt idx="24">
                  <c:v>2.2350019605280356E-2</c:v>
                </c:pt>
                <c:pt idx="25">
                  <c:v>3.0857302429488968E-2</c:v>
                </c:pt>
                <c:pt idx="26">
                  <c:v>2.7814923776410806E-2</c:v>
                </c:pt>
                <c:pt idx="27">
                  <c:v>2.9643645537685274E-2</c:v>
                </c:pt>
                <c:pt idx="28">
                  <c:v>3.32038149063935E-2</c:v>
                </c:pt>
                <c:pt idx="29">
                  <c:v>3.8764871006549927E-2</c:v>
                </c:pt>
                <c:pt idx="30">
                  <c:v>3.8690476190476192E-2</c:v>
                </c:pt>
                <c:pt idx="31">
                  <c:v>4.0446133104547123E-2</c:v>
                </c:pt>
                <c:pt idx="32">
                  <c:v>3.7635869565217389E-2</c:v>
                </c:pt>
                <c:pt idx="33">
                  <c:v>3.4851771511207517E-2</c:v>
                </c:pt>
                <c:pt idx="34">
                  <c:v>3.9543726235741442E-2</c:v>
                </c:pt>
                <c:pt idx="35">
                  <c:v>3.7716787337935681E-2</c:v>
                </c:pt>
                <c:pt idx="36">
                  <c:v>2.8820210939416238E-2</c:v>
                </c:pt>
                <c:pt idx="37">
                  <c:v>3.1965272296764012E-2</c:v>
                </c:pt>
                <c:pt idx="38">
                  <c:v>3.8143599433160133E-2</c:v>
                </c:pt>
                <c:pt idx="39">
                  <c:v>3.9627039627039624E-2</c:v>
                </c:pt>
                <c:pt idx="40">
                  <c:v>4.5838084378563286E-2</c:v>
                </c:pt>
                <c:pt idx="41">
                  <c:v>4.252383341695936E-2</c:v>
                </c:pt>
                <c:pt idx="42">
                  <c:v>4.4404761904761905E-2</c:v>
                </c:pt>
                <c:pt idx="43">
                  <c:v>4.7576897543704359E-2</c:v>
                </c:pt>
                <c:pt idx="44">
                  <c:v>5.0248692768779489E-2</c:v>
                </c:pt>
                <c:pt idx="45">
                  <c:v>5.2369668246445497E-2</c:v>
                </c:pt>
                <c:pt idx="46">
                  <c:v>4.7624760076775435E-2</c:v>
                </c:pt>
                <c:pt idx="47">
                  <c:v>4.6685204156300307E-2</c:v>
                </c:pt>
                <c:pt idx="48">
                  <c:v>3.853086976115367E-2</c:v>
                </c:pt>
                <c:pt idx="49">
                  <c:v>4.5438022537259176E-2</c:v>
                </c:pt>
                <c:pt idx="50">
                  <c:v>4.7372508413150403E-2</c:v>
                </c:pt>
                <c:pt idx="51">
                  <c:v>5.5186092637965228E-2</c:v>
                </c:pt>
                <c:pt idx="52">
                  <c:v>5.7087066390994715E-2</c:v>
                </c:pt>
                <c:pt idx="53">
                  <c:v>6.1897702001482577E-2</c:v>
                </c:pt>
                <c:pt idx="54">
                  <c:v>5.9915794019216234E-2</c:v>
                </c:pt>
                <c:pt idx="55">
                  <c:v>6.5333333333333327E-2</c:v>
                </c:pt>
                <c:pt idx="56">
                  <c:v>7.2420521060484327E-2</c:v>
                </c:pt>
                <c:pt idx="57">
                  <c:v>7.2451855331141388E-2</c:v>
                </c:pt>
                <c:pt idx="58">
                  <c:v>7.4590269712220936E-2</c:v>
                </c:pt>
                <c:pt idx="59">
                  <c:v>7.0538838348495447E-2</c:v>
                </c:pt>
                <c:pt idx="60">
                  <c:v>5.0768122899663946E-2</c:v>
                </c:pt>
                <c:pt idx="61">
                  <c:v>7.1419821144187184E-2</c:v>
                </c:pt>
                <c:pt idx="62">
                  <c:v>8.4813084112149537E-2</c:v>
                </c:pt>
                <c:pt idx="63">
                  <c:v>7.9233680227057707E-2</c:v>
                </c:pt>
                <c:pt idx="64">
                  <c:v>7.8608389298689865E-2</c:v>
                </c:pt>
                <c:pt idx="65">
                  <c:v>7.8258958012750054E-2</c:v>
                </c:pt>
                <c:pt idx="66">
                  <c:v>8.2362169430748547E-2</c:v>
                </c:pt>
                <c:pt idx="67">
                  <c:v>8.8501994922016686E-2</c:v>
                </c:pt>
                <c:pt idx="68">
                  <c:v>8.2937603533959139E-2</c:v>
                </c:pt>
                <c:pt idx="69">
                  <c:v>8.1229156741305389E-2</c:v>
                </c:pt>
                <c:pt idx="70">
                  <c:v>9.2738294853605061E-2</c:v>
                </c:pt>
                <c:pt idx="71">
                  <c:v>8.4272194682289317E-2</c:v>
                </c:pt>
                <c:pt idx="72">
                  <c:v>6.1248999199359486E-2</c:v>
                </c:pt>
                <c:pt idx="73">
                  <c:v>8.5975356500069225E-2</c:v>
                </c:pt>
                <c:pt idx="74">
                  <c:v>9.3396787626412847E-2</c:v>
                </c:pt>
                <c:pt idx="75">
                  <c:v>8.8490696071674702E-2</c:v>
                </c:pt>
                <c:pt idx="76">
                  <c:v>8.9487870619946092E-2</c:v>
                </c:pt>
                <c:pt idx="77">
                  <c:v>0.10866057019903173</c:v>
                </c:pt>
                <c:pt idx="78">
                  <c:v>0.12085714285714286</c:v>
                </c:pt>
                <c:pt idx="79">
                  <c:v>0.11861659011078086</c:v>
                </c:pt>
                <c:pt idx="80">
                  <c:v>0.11570010073391855</c:v>
                </c:pt>
                <c:pt idx="81">
                  <c:v>0.12202671880091234</c:v>
                </c:pt>
                <c:pt idx="82">
                  <c:v>0.11269312329597092</c:v>
                </c:pt>
                <c:pt idx="83">
                  <c:v>8.8344864289515698E-2</c:v>
                </c:pt>
                <c:pt idx="84">
                  <c:v>7.8396594537069889E-2</c:v>
                </c:pt>
                <c:pt idx="85">
                  <c:v>0.10577414409810935</c:v>
                </c:pt>
                <c:pt idx="86">
                  <c:v>0.10258494553731101</c:v>
                </c:pt>
                <c:pt idx="87">
                  <c:v>0.10229482691559705</c:v>
                </c:pt>
                <c:pt idx="88">
                  <c:v>0.10363180964308077</c:v>
                </c:pt>
                <c:pt idx="89">
                  <c:v>9.6795507102741984E-2</c:v>
                </c:pt>
                <c:pt idx="90">
                  <c:v>9.9213973799126637E-2</c:v>
                </c:pt>
                <c:pt idx="91">
                  <c:v>9.8007968127490033E-2</c:v>
                </c:pt>
                <c:pt idx="92">
                  <c:v>9.8067868160415655E-2</c:v>
                </c:pt>
                <c:pt idx="93">
                  <c:v>0.10152551288795371</c:v>
                </c:pt>
                <c:pt idx="94">
                  <c:v>9.5133437990580841E-2</c:v>
                </c:pt>
                <c:pt idx="95">
                  <c:v>0.10337768679631525</c:v>
                </c:pt>
                <c:pt idx="96">
                  <c:v>7.8920041536863966E-2</c:v>
                </c:pt>
                <c:pt idx="97">
                  <c:v>9.8793103448275868E-2</c:v>
                </c:pt>
                <c:pt idx="98">
                  <c:v>9.9221183800623058E-2</c:v>
                </c:pt>
                <c:pt idx="99">
                  <c:v>9.1316199376947044E-2</c:v>
                </c:pt>
                <c:pt idx="100">
                  <c:v>9.5046661880832731E-2</c:v>
                </c:pt>
                <c:pt idx="101">
                  <c:v>9.8137896326119772E-2</c:v>
                </c:pt>
                <c:pt idx="102">
                  <c:v>8.1402936378466559E-2</c:v>
                </c:pt>
                <c:pt idx="103">
                  <c:v>8.8545535581637205E-2</c:v>
                </c:pt>
                <c:pt idx="104">
                  <c:v>9.0017970919784349E-2</c:v>
                </c:pt>
                <c:pt idx="105">
                  <c:v>8.654157230669686E-2</c:v>
                </c:pt>
                <c:pt idx="106">
                  <c:v>6.9696483057652164E-2</c:v>
                </c:pt>
                <c:pt idx="107">
                  <c:v>6.5520243796255984E-2</c:v>
                </c:pt>
                <c:pt idx="108">
                  <c:v>4.874396938945267E-2</c:v>
                </c:pt>
                <c:pt idx="109">
                  <c:v>6.25E-2</c:v>
                </c:pt>
                <c:pt idx="110">
                  <c:v>5.9471365638766517E-2</c:v>
                </c:pt>
                <c:pt idx="111">
                  <c:v>5.2996189816418425E-2</c:v>
                </c:pt>
                <c:pt idx="112">
                  <c:v>6.4623282500377466E-2</c:v>
                </c:pt>
                <c:pt idx="113">
                  <c:v>6.7746138097896896E-2</c:v>
                </c:pt>
                <c:pt idx="114">
                  <c:v>5.9105678477487232E-2</c:v>
                </c:pt>
                <c:pt idx="115">
                  <c:v>5.7027739036107236E-2</c:v>
                </c:pt>
                <c:pt idx="116">
                  <c:v>5.9224754616536347E-2</c:v>
                </c:pt>
                <c:pt idx="117">
                  <c:v>6.3241776873516453E-2</c:v>
                </c:pt>
                <c:pt idx="118">
                  <c:v>6.2436375975568371E-2</c:v>
                </c:pt>
                <c:pt idx="119">
                  <c:v>4.7404547404547408E-2</c:v>
                </c:pt>
                <c:pt idx="120">
                  <c:v>4.1160125043417851E-2</c:v>
                </c:pt>
                <c:pt idx="121">
                  <c:v>6.2035225048923677E-2</c:v>
                </c:pt>
                <c:pt idx="122">
                  <c:v>5.5624227441285541E-2</c:v>
                </c:pt>
                <c:pt idx="123">
                  <c:v>5.3571428571428568E-2</c:v>
                </c:pt>
                <c:pt idx="124">
                  <c:v>4.8146284180506628E-2</c:v>
                </c:pt>
                <c:pt idx="125">
                  <c:v>5.1060358890701471E-2</c:v>
                </c:pt>
                <c:pt idx="126">
                  <c:v>5.3038181548061211E-2</c:v>
                </c:pt>
                <c:pt idx="127">
                  <c:v>5.3095899362849211E-2</c:v>
                </c:pt>
                <c:pt idx="128">
                  <c:v>5.2733743125202202E-2</c:v>
                </c:pt>
                <c:pt idx="129">
                  <c:v>6.0382206519993577E-2</c:v>
                </c:pt>
                <c:pt idx="130">
                  <c:v>6.2472790596430128E-2</c:v>
                </c:pt>
                <c:pt idx="131">
                  <c:v>4.5250374313758113E-2</c:v>
                </c:pt>
                <c:pt idx="132">
                  <c:v>3.6111111111111108E-2</c:v>
                </c:pt>
                <c:pt idx="133">
                  <c:v>4.0664181633344627E-2</c:v>
                </c:pt>
                <c:pt idx="134">
                  <c:v>4.2085209560096988E-2</c:v>
                </c:pt>
                <c:pt idx="135">
                  <c:v>3.6539332628718106E-2</c:v>
                </c:pt>
                <c:pt idx="136">
                  <c:v>4.4481667597245485E-2</c:v>
                </c:pt>
                <c:pt idx="137">
                  <c:v>3.6979730775181803E-2</c:v>
                </c:pt>
              </c:numCache>
            </c:numRef>
          </c:val>
        </c:ser>
        <c:ser>
          <c:idx val="1"/>
          <c:order val="1"/>
          <c:tx>
            <c:strRef>
              <c:f>'RemImp Ratio'!$H$2</c:f>
              <c:strCache>
                <c:ptCount val="1"/>
                <c:pt idx="0">
                  <c:v>Forecast 2015</c:v>
                </c:pt>
              </c:strCache>
            </c:strRef>
          </c:tx>
          <c:spPr>
            <a:ln w="25400">
              <a:solidFill>
                <a:schemeClr val="accent1"/>
              </a:solidFill>
            </a:ln>
          </c:spPr>
          <c:marker>
            <c:symbol val="none"/>
          </c:marker>
          <c:cat>
            <c:numRef>
              <c:f>'RemImp Ratio'!$B$3:$B$200</c:f>
              <c:numCache>
                <c:formatCode>mmm\-yy</c:formatCode>
                <c:ptCount val="198"/>
                <c:pt idx="0">
                  <c:v>37987</c:v>
                </c:pt>
                <c:pt idx="1">
                  <c:v>38018</c:v>
                </c:pt>
                <c:pt idx="2">
                  <c:v>38047</c:v>
                </c:pt>
                <c:pt idx="3">
                  <c:v>38078</c:v>
                </c:pt>
                <c:pt idx="4">
                  <c:v>38108</c:v>
                </c:pt>
                <c:pt idx="5">
                  <c:v>38139</c:v>
                </c:pt>
                <c:pt idx="6">
                  <c:v>38169</c:v>
                </c:pt>
                <c:pt idx="7">
                  <c:v>38200</c:v>
                </c:pt>
                <c:pt idx="8">
                  <c:v>38231</c:v>
                </c:pt>
                <c:pt idx="9">
                  <c:v>38261</c:v>
                </c:pt>
                <c:pt idx="10">
                  <c:v>38292</c:v>
                </c:pt>
                <c:pt idx="11">
                  <c:v>38322</c:v>
                </c:pt>
                <c:pt idx="12">
                  <c:v>38353</c:v>
                </c:pt>
                <c:pt idx="13">
                  <c:v>38384</c:v>
                </c:pt>
                <c:pt idx="14">
                  <c:v>38412</c:v>
                </c:pt>
                <c:pt idx="15">
                  <c:v>38443</c:v>
                </c:pt>
                <c:pt idx="16">
                  <c:v>38473</c:v>
                </c:pt>
                <c:pt idx="17">
                  <c:v>38504</c:v>
                </c:pt>
                <c:pt idx="18">
                  <c:v>38534</c:v>
                </c:pt>
                <c:pt idx="19">
                  <c:v>38565</c:v>
                </c:pt>
                <c:pt idx="20">
                  <c:v>38596</c:v>
                </c:pt>
                <c:pt idx="21">
                  <c:v>38626</c:v>
                </c:pt>
                <c:pt idx="22">
                  <c:v>38657</c:v>
                </c:pt>
                <c:pt idx="23">
                  <c:v>38687</c:v>
                </c:pt>
                <c:pt idx="24">
                  <c:v>38718</c:v>
                </c:pt>
                <c:pt idx="25">
                  <c:v>38749</c:v>
                </c:pt>
                <c:pt idx="26">
                  <c:v>38777</c:v>
                </c:pt>
                <c:pt idx="27">
                  <c:v>38808</c:v>
                </c:pt>
                <c:pt idx="28">
                  <c:v>38838</c:v>
                </c:pt>
                <c:pt idx="29">
                  <c:v>38869</c:v>
                </c:pt>
                <c:pt idx="30">
                  <c:v>38899</c:v>
                </c:pt>
                <c:pt idx="31">
                  <c:v>38930</c:v>
                </c:pt>
                <c:pt idx="32">
                  <c:v>38961</c:v>
                </c:pt>
                <c:pt idx="33">
                  <c:v>38991</c:v>
                </c:pt>
                <c:pt idx="34">
                  <c:v>39022</c:v>
                </c:pt>
                <c:pt idx="35">
                  <c:v>39052</c:v>
                </c:pt>
                <c:pt idx="36">
                  <c:v>39083</c:v>
                </c:pt>
                <c:pt idx="37">
                  <c:v>39114</c:v>
                </c:pt>
                <c:pt idx="38">
                  <c:v>39142</c:v>
                </c:pt>
                <c:pt idx="39">
                  <c:v>39173</c:v>
                </c:pt>
                <c:pt idx="40">
                  <c:v>39203</c:v>
                </c:pt>
                <c:pt idx="41">
                  <c:v>39234</c:v>
                </c:pt>
                <c:pt idx="42">
                  <c:v>39264</c:v>
                </c:pt>
                <c:pt idx="43">
                  <c:v>39295</c:v>
                </c:pt>
                <c:pt idx="44">
                  <c:v>39326</c:v>
                </c:pt>
                <c:pt idx="45">
                  <c:v>39356</c:v>
                </c:pt>
                <c:pt idx="46">
                  <c:v>39387</c:v>
                </c:pt>
                <c:pt idx="47">
                  <c:v>39417</c:v>
                </c:pt>
                <c:pt idx="48">
                  <c:v>39448</c:v>
                </c:pt>
                <c:pt idx="49">
                  <c:v>39479</c:v>
                </c:pt>
                <c:pt idx="50">
                  <c:v>39508</c:v>
                </c:pt>
                <c:pt idx="51">
                  <c:v>39539</c:v>
                </c:pt>
                <c:pt idx="52">
                  <c:v>39569</c:v>
                </c:pt>
                <c:pt idx="53">
                  <c:v>39600</c:v>
                </c:pt>
                <c:pt idx="54">
                  <c:v>39630</c:v>
                </c:pt>
                <c:pt idx="55">
                  <c:v>39661</c:v>
                </c:pt>
                <c:pt idx="56">
                  <c:v>39692</c:v>
                </c:pt>
                <c:pt idx="57">
                  <c:v>39722</c:v>
                </c:pt>
                <c:pt idx="58">
                  <c:v>39753</c:v>
                </c:pt>
                <c:pt idx="59">
                  <c:v>39783</c:v>
                </c:pt>
                <c:pt idx="60">
                  <c:v>39814</c:v>
                </c:pt>
                <c:pt idx="61">
                  <c:v>39845</c:v>
                </c:pt>
                <c:pt idx="62">
                  <c:v>39873</c:v>
                </c:pt>
                <c:pt idx="63">
                  <c:v>39904</c:v>
                </c:pt>
                <c:pt idx="64">
                  <c:v>39934</c:v>
                </c:pt>
                <c:pt idx="65">
                  <c:v>39965</c:v>
                </c:pt>
                <c:pt idx="66">
                  <c:v>39995</c:v>
                </c:pt>
                <c:pt idx="67">
                  <c:v>40026</c:v>
                </c:pt>
                <c:pt idx="68">
                  <c:v>40057</c:v>
                </c:pt>
                <c:pt idx="69">
                  <c:v>40087</c:v>
                </c:pt>
                <c:pt idx="70">
                  <c:v>40118</c:v>
                </c:pt>
                <c:pt idx="71">
                  <c:v>40148</c:v>
                </c:pt>
                <c:pt idx="72">
                  <c:v>40179</c:v>
                </c:pt>
                <c:pt idx="73">
                  <c:v>40210</c:v>
                </c:pt>
                <c:pt idx="74">
                  <c:v>40238</c:v>
                </c:pt>
                <c:pt idx="75">
                  <c:v>40269</c:v>
                </c:pt>
                <c:pt idx="76">
                  <c:v>40299</c:v>
                </c:pt>
                <c:pt idx="77">
                  <c:v>40330</c:v>
                </c:pt>
                <c:pt idx="78">
                  <c:v>40360</c:v>
                </c:pt>
                <c:pt idx="79">
                  <c:v>40391</c:v>
                </c:pt>
                <c:pt idx="80">
                  <c:v>40422</c:v>
                </c:pt>
                <c:pt idx="81">
                  <c:v>40452</c:v>
                </c:pt>
                <c:pt idx="82">
                  <c:v>40483</c:v>
                </c:pt>
                <c:pt idx="83">
                  <c:v>40513</c:v>
                </c:pt>
                <c:pt idx="84">
                  <c:v>40544</c:v>
                </c:pt>
                <c:pt idx="85">
                  <c:v>40575</c:v>
                </c:pt>
                <c:pt idx="86">
                  <c:v>40603</c:v>
                </c:pt>
                <c:pt idx="87">
                  <c:v>40634</c:v>
                </c:pt>
                <c:pt idx="88">
                  <c:v>40664</c:v>
                </c:pt>
                <c:pt idx="89">
                  <c:v>40695</c:v>
                </c:pt>
                <c:pt idx="90">
                  <c:v>40725</c:v>
                </c:pt>
                <c:pt idx="91">
                  <c:v>40756</c:v>
                </c:pt>
                <c:pt idx="92">
                  <c:v>40787</c:v>
                </c:pt>
                <c:pt idx="93">
                  <c:v>40817</c:v>
                </c:pt>
                <c:pt idx="94">
                  <c:v>40848</c:v>
                </c:pt>
                <c:pt idx="95">
                  <c:v>40878</c:v>
                </c:pt>
                <c:pt idx="96">
                  <c:v>40909</c:v>
                </c:pt>
                <c:pt idx="97">
                  <c:v>40940</c:v>
                </c:pt>
                <c:pt idx="98">
                  <c:v>40969</c:v>
                </c:pt>
                <c:pt idx="99">
                  <c:v>41000</c:v>
                </c:pt>
                <c:pt idx="100">
                  <c:v>41030</c:v>
                </c:pt>
                <c:pt idx="101">
                  <c:v>41061</c:v>
                </c:pt>
                <c:pt idx="102">
                  <c:v>41091</c:v>
                </c:pt>
                <c:pt idx="103">
                  <c:v>41122</c:v>
                </c:pt>
                <c:pt idx="104">
                  <c:v>41153</c:v>
                </c:pt>
                <c:pt idx="105">
                  <c:v>41183</c:v>
                </c:pt>
                <c:pt idx="106">
                  <c:v>41214</c:v>
                </c:pt>
                <c:pt idx="107">
                  <c:v>41244</c:v>
                </c:pt>
                <c:pt idx="108">
                  <c:v>41275</c:v>
                </c:pt>
                <c:pt idx="109">
                  <c:v>41306</c:v>
                </c:pt>
                <c:pt idx="110">
                  <c:v>41334</c:v>
                </c:pt>
                <c:pt idx="111">
                  <c:v>41365</c:v>
                </c:pt>
                <c:pt idx="112">
                  <c:v>41395</c:v>
                </c:pt>
                <c:pt idx="113">
                  <c:v>41426</c:v>
                </c:pt>
                <c:pt idx="114">
                  <c:v>41456</c:v>
                </c:pt>
                <c:pt idx="115">
                  <c:v>41487</c:v>
                </c:pt>
                <c:pt idx="116">
                  <c:v>41518</c:v>
                </c:pt>
                <c:pt idx="117">
                  <c:v>41548</c:v>
                </c:pt>
                <c:pt idx="118">
                  <c:v>41579</c:v>
                </c:pt>
                <c:pt idx="119">
                  <c:v>41609</c:v>
                </c:pt>
                <c:pt idx="120">
                  <c:v>41640</c:v>
                </c:pt>
                <c:pt idx="121">
                  <c:v>41671</c:v>
                </c:pt>
                <c:pt idx="122">
                  <c:v>41699</c:v>
                </c:pt>
                <c:pt idx="123">
                  <c:v>41730</c:v>
                </c:pt>
                <c:pt idx="124">
                  <c:v>41760</c:v>
                </c:pt>
                <c:pt idx="125">
                  <c:v>41791</c:v>
                </c:pt>
                <c:pt idx="126">
                  <c:v>41821</c:v>
                </c:pt>
                <c:pt idx="127">
                  <c:v>41852</c:v>
                </c:pt>
                <c:pt idx="128">
                  <c:v>41883</c:v>
                </c:pt>
                <c:pt idx="129">
                  <c:v>41913</c:v>
                </c:pt>
                <c:pt idx="130">
                  <c:v>41944</c:v>
                </c:pt>
                <c:pt idx="131">
                  <c:v>41974</c:v>
                </c:pt>
                <c:pt idx="132">
                  <c:v>42005</c:v>
                </c:pt>
                <c:pt idx="133">
                  <c:v>42036</c:v>
                </c:pt>
                <c:pt idx="134">
                  <c:v>42064</c:v>
                </c:pt>
                <c:pt idx="135">
                  <c:v>42095</c:v>
                </c:pt>
                <c:pt idx="136">
                  <c:v>42125</c:v>
                </c:pt>
                <c:pt idx="137">
                  <c:v>42156</c:v>
                </c:pt>
                <c:pt idx="138">
                  <c:v>42186</c:v>
                </c:pt>
                <c:pt idx="139">
                  <c:v>42217</c:v>
                </c:pt>
                <c:pt idx="140">
                  <c:v>42248</c:v>
                </c:pt>
                <c:pt idx="141">
                  <c:v>42278</c:v>
                </c:pt>
                <c:pt idx="142">
                  <c:v>42309</c:v>
                </c:pt>
                <c:pt idx="143">
                  <c:v>42339</c:v>
                </c:pt>
                <c:pt idx="144">
                  <c:v>42370</c:v>
                </c:pt>
                <c:pt idx="145">
                  <c:v>42401</c:v>
                </c:pt>
                <c:pt idx="146">
                  <c:v>42430</c:v>
                </c:pt>
                <c:pt idx="147">
                  <c:v>42461</c:v>
                </c:pt>
                <c:pt idx="148">
                  <c:v>42491</c:v>
                </c:pt>
                <c:pt idx="149">
                  <c:v>42522</c:v>
                </c:pt>
                <c:pt idx="150">
                  <c:v>42552</c:v>
                </c:pt>
                <c:pt idx="151">
                  <c:v>42583</c:v>
                </c:pt>
                <c:pt idx="152">
                  <c:v>42614</c:v>
                </c:pt>
                <c:pt idx="153">
                  <c:v>42644</c:v>
                </c:pt>
                <c:pt idx="154">
                  <c:v>42675</c:v>
                </c:pt>
                <c:pt idx="155">
                  <c:v>42705</c:v>
                </c:pt>
                <c:pt idx="156">
                  <c:v>42736</c:v>
                </c:pt>
                <c:pt idx="157">
                  <c:v>42767</c:v>
                </c:pt>
                <c:pt idx="158">
                  <c:v>42795</c:v>
                </c:pt>
                <c:pt idx="159">
                  <c:v>42826</c:v>
                </c:pt>
                <c:pt idx="160">
                  <c:v>42856</c:v>
                </c:pt>
                <c:pt idx="161">
                  <c:v>42887</c:v>
                </c:pt>
                <c:pt idx="162">
                  <c:v>42917</c:v>
                </c:pt>
                <c:pt idx="163">
                  <c:v>42948</c:v>
                </c:pt>
                <c:pt idx="164">
                  <c:v>42979</c:v>
                </c:pt>
                <c:pt idx="165">
                  <c:v>43009</c:v>
                </c:pt>
                <c:pt idx="166">
                  <c:v>43040</c:v>
                </c:pt>
                <c:pt idx="167">
                  <c:v>43070</c:v>
                </c:pt>
                <c:pt idx="168">
                  <c:v>43101</c:v>
                </c:pt>
                <c:pt idx="169">
                  <c:v>43132</c:v>
                </c:pt>
                <c:pt idx="170">
                  <c:v>43160</c:v>
                </c:pt>
                <c:pt idx="171">
                  <c:v>43191</c:v>
                </c:pt>
                <c:pt idx="172">
                  <c:v>43221</c:v>
                </c:pt>
                <c:pt idx="173">
                  <c:v>43252</c:v>
                </c:pt>
                <c:pt idx="174">
                  <c:v>43282</c:v>
                </c:pt>
                <c:pt idx="175">
                  <c:v>43313</c:v>
                </c:pt>
                <c:pt idx="176">
                  <c:v>43344</c:v>
                </c:pt>
                <c:pt idx="177">
                  <c:v>43374</c:v>
                </c:pt>
                <c:pt idx="178">
                  <c:v>43405</c:v>
                </c:pt>
                <c:pt idx="179">
                  <c:v>43435</c:v>
                </c:pt>
                <c:pt idx="180">
                  <c:v>43466</c:v>
                </c:pt>
                <c:pt idx="181">
                  <c:v>43497</c:v>
                </c:pt>
                <c:pt idx="182">
                  <c:v>43525</c:v>
                </c:pt>
                <c:pt idx="183">
                  <c:v>43556</c:v>
                </c:pt>
                <c:pt idx="184">
                  <c:v>43586</c:v>
                </c:pt>
                <c:pt idx="185">
                  <c:v>43617</c:v>
                </c:pt>
                <c:pt idx="186">
                  <c:v>43647</c:v>
                </c:pt>
                <c:pt idx="187">
                  <c:v>43678</c:v>
                </c:pt>
                <c:pt idx="188">
                  <c:v>43709</c:v>
                </c:pt>
                <c:pt idx="189">
                  <c:v>43739</c:v>
                </c:pt>
                <c:pt idx="190">
                  <c:v>43770</c:v>
                </c:pt>
                <c:pt idx="191">
                  <c:v>43800</c:v>
                </c:pt>
                <c:pt idx="192">
                  <c:v>43831</c:v>
                </c:pt>
                <c:pt idx="193">
                  <c:v>43862</c:v>
                </c:pt>
                <c:pt idx="194">
                  <c:v>43891</c:v>
                </c:pt>
                <c:pt idx="195">
                  <c:v>43922</c:v>
                </c:pt>
                <c:pt idx="196">
                  <c:v>43952</c:v>
                </c:pt>
                <c:pt idx="197">
                  <c:v>43983</c:v>
                </c:pt>
              </c:numCache>
            </c:numRef>
          </c:cat>
          <c:val>
            <c:numRef>
              <c:f>'RemImp Ratio'!$H$3:$H$200</c:f>
              <c:numCache>
                <c:formatCode>General</c:formatCode>
                <c:ptCount val="198"/>
                <c:pt idx="137" formatCode="0.0%">
                  <c:v>3.6979730775181803E-2</c:v>
                </c:pt>
                <c:pt idx="138" formatCode="0.0%">
                  <c:v>5.2650102439274635E-2</c:v>
                </c:pt>
                <c:pt idx="139" formatCode="0.0%">
                  <c:v>5.6643852518952154E-2</c:v>
                </c:pt>
                <c:pt idx="140" formatCode="0.0%">
                  <c:v>5.2733711035241139E-2</c:v>
                </c:pt>
                <c:pt idx="141" formatCode="0.0%">
                  <c:v>5.8189660245127207E-2</c:v>
                </c:pt>
                <c:pt idx="142" formatCode="0.0%">
                  <c:v>5.2833778293129768E-2</c:v>
                </c:pt>
                <c:pt idx="143" formatCode="0.0%">
                  <c:v>3.8775556132177952E-2</c:v>
                </c:pt>
                <c:pt idx="144" formatCode="0.0%">
                  <c:v>2.4351932061356895E-2</c:v>
                </c:pt>
                <c:pt idx="145" formatCode="0.0%">
                  <c:v>4.5398590627783189E-2</c:v>
                </c:pt>
                <c:pt idx="146" formatCode="0.0%">
                  <c:v>4.6360082908084813E-2</c:v>
                </c:pt>
                <c:pt idx="147" formatCode="0.0%">
                  <c:v>4.3085401677159789E-2</c:v>
                </c:pt>
                <c:pt idx="148" formatCode="0.0%">
                  <c:v>4.8235158509307895E-2</c:v>
                </c:pt>
                <c:pt idx="149" formatCode="0.0%">
                  <c:v>5.0842473770393359E-2</c:v>
                </c:pt>
                <c:pt idx="150" formatCode="0.0%">
                  <c:v>5.0393145305693603E-2</c:v>
                </c:pt>
                <c:pt idx="151" formatCode="0.0%">
                  <c:v>5.4023579009424054E-2</c:v>
                </c:pt>
                <c:pt idx="152" formatCode="0.0%">
                  <c:v>5.3499287146687266E-2</c:v>
                </c:pt>
                <c:pt idx="153" formatCode="0.0%">
                  <c:v>5.6529107912707752E-2</c:v>
                </c:pt>
                <c:pt idx="154" formatCode="0.0%">
                  <c:v>5.1350718688887333E-2</c:v>
                </c:pt>
                <c:pt idx="155" formatCode="0.0%">
                  <c:v>3.8529358216358556E-2</c:v>
                </c:pt>
                <c:pt idx="156" formatCode="0.0%">
                  <c:v>2.3497732103134945E-2</c:v>
                </c:pt>
                <c:pt idx="157" formatCode="0.0%">
                  <c:v>4.4258206169521468E-2</c:v>
                </c:pt>
                <c:pt idx="158" formatCode="0.0%">
                  <c:v>4.5554995035298779E-2</c:v>
                </c:pt>
                <c:pt idx="159" formatCode="0.0%">
                  <c:v>4.1760680704776135E-2</c:v>
                </c:pt>
                <c:pt idx="160" formatCode="0.0%">
                  <c:v>4.7119654533690415E-2</c:v>
                </c:pt>
                <c:pt idx="161" formatCode="0.0%">
                  <c:v>4.9628414513840216E-2</c:v>
                </c:pt>
                <c:pt idx="162" formatCode="0.0%">
                  <c:v>4.9161101797822647E-2</c:v>
                </c:pt>
                <c:pt idx="163" formatCode="0.0%">
                  <c:v>5.2769193780256227E-2</c:v>
                </c:pt>
                <c:pt idx="164" formatCode="0.0%">
                  <c:v>5.2101328770351882E-2</c:v>
                </c:pt>
                <c:pt idx="165" formatCode="0.0%">
                  <c:v>5.487151183177006E-2</c:v>
                </c:pt>
                <c:pt idx="166" formatCode="0.0%">
                  <c:v>4.9640604987418104E-2</c:v>
                </c:pt>
                <c:pt idx="167" formatCode="0.0%">
                  <c:v>3.6456893327151088E-2</c:v>
                </c:pt>
                <c:pt idx="168" formatCode="0.0%">
                  <c:v>2.1936842025640897E-2</c:v>
                </c:pt>
                <c:pt idx="169" formatCode="0.0%">
                  <c:v>4.239122601220028E-2</c:v>
                </c:pt>
                <c:pt idx="170" formatCode="0.0%">
                  <c:v>4.3849921704792509E-2</c:v>
                </c:pt>
                <c:pt idx="171" formatCode="0.0%">
                  <c:v>3.9865869579817234E-2</c:v>
                </c:pt>
                <c:pt idx="172" formatCode="0.0%">
                  <c:v>4.5489917677576271E-2</c:v>
                </c:pt>
                <c:pt idx="173" formatCode="0.0%">
                  <c:v>4.7824789054851047E-2</c:v>
                </c:pt>
                <c:pt idx="174" formatCode="0.0%">
                  <c:v>4.752180848213771E-2</c:v>
                </c:pt>
                <c:pt idx="175" formatCode="0.0%">
                  <c:v>5.1087878024288928E-2</c:v>
                </c:pt>
                <c:pt idx="176" formatCode="0.0%">
                  <c:v>5.0396395338806625E-2</c:v>
                </c:pt>
                <c:pt idx="177" formatCode="0.0%">
                  <c:v>5.3111602009018336E-2</c:v>
                </c:pt>
                <c:pt idx="178" formatCode="0.0%">
                  <c:v>4.791164273841083E-2</c:v>
                </c:pt>
                <c:pt idx="179" formatCode="0.0%">
                  <c:v>3.4369529858655726E-2</c:v>
                </c:pt>
                <c:pt idx="180" formatCode="0.0%">
                  <c:v>2.0267239631233017E-2</c:v>
                </c:pt>
                <c:pt idx="181" formatCode="0.0%">
                  <c:v>4.0583006958905099E-2</c:v>
                </c:pt>
                <c:pt idx="182" formatCode="0.0%">
                  <c:v>4.2200437942043055E-2</c:v>
                </c:pt>
                <c:pt idx="183" formatCode="0.0%">
                  <c:v>3.799044748824696E-2</c:v>
                </c:pt>
                <c:pt idx="184" formatCode="0.0%">
                  <c:v>4.3878946152244802E-2</c:v>
                </c:pt>
                <c:pt idx="185" formatCode="0.0%">
                  <c:v>4.6038379872834351E-2</c:v>
                </c:pt>
                <c:pt idx="186" formatCode="0.0%">
                  <c:v>4.587477458272992E-2</c:v>
                </c:pt>
                <c:pt idx="187" formatCode="0.0%">
                  <c:v>4.9385909785061965E-2</c:v>
                </c:pt>
                <c:pt idx="188" formatCode="0.0%">
                  <c:v>4.8647977332839779E-2</c:v>
                </c:pt>
                <c:pt idx="189" formatCode="0.0%">
                  <c:v>5.1280239837481818E-2</c:v>
                </c:pt>
                <c:pt idx="190" formatCode="0.0%">
                  <c:v>4.6085501379537347E-2</c:v>
                </c:pt>
                <c:pt idx="191" formatCode="0.0%">
                  <c:v>3.2169385172711749E-2</c:v>
                </c:pt>
                <c:pt idx="192" formatCode="0.0%">
                  <c:v>1.8527602327801998E-2</c:v>
                </c:pt>
                <c:pt idx="193" formatCode="0.0%">
                  <c:v>3.8723623229337777E-2</c:v>
                </c:pt>
                <c:pt idx="194" formatCode="0.0%">
                  <c:v>4.0554747507938513E-2</c:v>
                </c:pt>
                <c:pt idx="195" formatCode="0.0%">
                  <c:v>3.6177270343258072E-2</c:v>
                </c:pt>
                <c:pt idx="196" formatCode="0.0%">
                  <c:v>4.2362651172503693E-2</c:v>
                </c:pt>
                <c:pt idx="197" formatCode="0.0%">
                  <c:v>4.437261605566549E-2</c:v>
                </c:pt>
              </c:numCache>
            </c:numRef>
          </c:val>
        </c:ser>
        <c:marker val="1"/>
        <c:axId val="49683840"/>
        <c:axId val="49726976"/>
      </c:lineChart>
      <c:dateAx>
        <c:axId val="49683840"/>
        <c:scaling>
          <c:orientation val="minMax"/>
          <c:max val="43983"/>
          <c:min val="38139"/>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49726976"/>
        <c:crosses val="autoZero"/>
        <c:auto val="1"/>
        <c:lblOffset val="100"/>
        <c:majorUnit val="12"/>
        <c:majorTimeUnit val="months"/>
      </c:dateAx>
      <c:valAx>
        <c:axId val="49726976"/>
        <c:scaling>
          <c:orientation val="minMax"/>
        </c:scaling>
        <c:axPos val="l"/>
        <c:majorGridlines/>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49683840"/>
        <c:crosses val="autoZero"/>
        <c:crossBetween val="between"/>
      </c:valAx>
    </c:plotArea>
    <c:legend>
      <c:legendPos val="r"/>
      <c:layout>
        <c:manualLayout>
          <c:xMode val="edge"/>
          <c:yMode val="edge"/>
          <c:wMode val="edge"/>
          <c:hMode val="edge"/>
          <c:x val="0.36923076923076925"/>
          <c:y val="0.94496849565728569"/>
          <c:w val="0.62871794871794873"/>
          <c:h val="0.98584896130885846"/>
        </c:manualLayout>
      </c:layout>
      <c:txPr>
        <a:bodyPr/>
        <a:lstStyle/>
        <a:p>
          <a:pPr>
            <a:defRPr sz="1200" b="1">
              <a:solidFill>
                <a:schemeClr val="tx2"/>
              </a:solidFill>
              <a:latin typeface="Arial" pitchFamily="34" charset="0"/>
              <a:cs typeface="Arial" pitchFamily="34" charset="0"/>
            </a:defRPr>
          </a:pPr>
          <a:endParaRPr lang="en-US"/>
        </a:p>
      </c:txPr>
    </c:legend>
    <c:plotVisOnly val="1"/>
    <c:dispBlanksAs val="gap"/>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Usage of monetary and community sentences</a:t>
            </a:r>
          </a:p>
        </c:rich>
      </c:tx>
    </c:title>
    <c:plotArea>
      <c:layout>
        <c:manualLayout>
          <c:layoutTarget val="inner"/>
          <c:xMode val="edge"/>
          <c:yMode val="edge"/>
          <c:x val="5.5858725351638751E-2"/>
          <c:y val="8.9890060912197312E-2"/>
          <c:w val="0.89231716804630179"/>
          <c:h val="0.69007675927301559"/>
        </c:manualLayout>
      </c:layout>
      <c:lineChart>
        <c:grouping val="standard"/>
        <c:ser>
          <c:idx val="1"/>
          <c:order val="0"/>
          <c:tx>
            <c:strRef>
              <c:f>FinesvComm!$D$2</c:f>
              <c:strCache>
                <c:ptCount val="1"/>
                <c:pt idx="0">
                  <c:v>Monetary</c:v>
                </c:pt>
              </c:strCache>
            </c:strRef>
          </c:tx>
          <c:spPr>
            <a:ln w="38100">
              <a:solidFill>
                <a:schemeClr val="tx2"/>
              </a:solidFill>
            </a:ln>
          </c:spPr>
          <c:marker>
            <c:symbol val="none"/>
          </c:marker>
          <c:cat>
            <c:numRef>
              <c:f>FinesvComm!$B$3:$B$182</c:f>
              <c:numCache>
                <c:formatCode>mmm\-yy</c:formatCode>
                <c:ptCount val="180"/>
                <c:pt idx="0">
                  <c:v>36678</c:v>
                </c:pt>
                <c:pt idx="1">
                  <c:v>36708</c:v>
                </c:pt>
                <c:pt idx="2">
                  <c:v>36739</c:v>
                </c:pt>
                <c:pt idx="3">
                  <c:v>36770</c:v>
                </c:pt>
                <c:pt idx="4">
                  <c:v>36800</c:v>
                </c:pt>
                <c:pt idx="5">
                  <c:v>36831</c:v>
                </c:pt>
                <c:pt idx="6">
                  <c:v>36861</c:v>
                </c:pt>
                <c:pt idx="7">
                  <c:v>36892</c:v>
                </c:pt>
                <c:pt idx="8">
                  <c:v>36923</c:v>
                </c:pt>
                <c:pt idx="9">
                  <c:v>36951</c:v>
                </c:pt>
                <c:pt idx="10">
                  <c:v>36982</c:v>
                </c:pt>
                <c:pt idx="11">
                  <c:v>37012</c:v>
                </c:pt>
                <c:pt idx="12">
                  <c:v>37043</c:v>
                </c:pt>
                <c:pt idx="13">
                  <c:v>37073</c:v>
                </c:pt>
                <c:pt idx="14">
                  <c:v>37104</c:v>
                </c:pt>
                <c:pt idx="15">
                  <c:v>37135</c:v>
                </c:pt>
                <c:pt idx="16">
                  <c:v>37165</c:v>
                </c:pt>
                <c:pt idx="17">
                  <c:v>37196</c:v>
                </c:pt>
                <c:pt idx="18">
                  <c:v>37226</c:v>
                </c:pt>
                <c:pt idx="19">
                  <c:v>37257</c:v>
                </c:pt>
                <c:pt idx="20">
                  <c:v>37288</c:v>
                </c:pt>
                <c:pt idx="21">
                  <c:v>37316</c:v>
                </c:pt>
                <c:pt idx="22">
                  <c:v>37347</c:v>
                </c:pt>
                <c:pt idx="23">
                  <c:v>37377</c:v>
                </c:pt>
                <c:pt idx="24">
                  <c:v>37408</c:v>
                </c:pt>
                <c:pt idx="25">
                  <c:v>37438</c:v>
                </c:pt>
                <c:pt idx="26">
                  <c:v>37469</c:v>
                </c:pt>
                <c:pt idx="27">
                  <c:v>37500</c:v>
                </c:pt>
                <c:pt idx="28">
                  <c:v>37530</c:v>
                </c:pt>
                <c:pt idx="29">
                  <c:v>37561</c:v>
                </c:pt>
                <c:pt idx="30">
                  <c:v>37591</c:v>
                </c:pt>
                <c:pt idx="31">
                  <c:v>37622</c:v>
                </c:pt>
                <c:pt idx="32">
                  <c:v>37653</c:v>
                </c:pt>
                <c:pt idx="33">
                  <c:v>37681</c:v>
                </c:pt>
                <c:pt idx="34">
                  <c:v>37712</c:v>
                </c:pt>
                <c:pt idx="35">
                  <c:v>37742</c:v>
                </c:pt>
                <c:pt idx="36">
                  <c:v>37773</c:v>
                </c:pt>
                <c:pt idx="37">
                  <c:v>37803</c:v>
                </c:pt>
                <c:pt idx="38">
                  <c:v>37834</c:v>
                </c:pt>
                <c:pt idx="39">
                  <c:v>37865</c:v>
                </c:pt>
                <c:pt idx="40">
                  <c:v>37895</c:v>
                </c:pt>
                <c:pt idx="41">
                  <c:v>37926</c:v>
                </c:pt>
                <c:pt idx="42">
                  <c:v>37956</c:v>
                </c:pt>
                <c:pt idx="43">
                  <c:v>37987</c:v>
                </c:pt>
                <c:pt idx="44">
                  <c:v>38018</c:v>
                </c:pt>
                <c:pt idx="45">
                  <c:v>38047</c:v>
                </c:pt>
                <c:pt idx="46">
                  <c:v>38078</c:v>
                </c:pt>
                <c:pt idx="47">
                  <c:v>38108</c:v>
                </c:pt>
                <c:pt idx="48">
                  <c:v>38139</c:v>
                </c:pt>
                <c:pt idx="49">
                  <c:v>38169</c:v>
                </c:pt>
                <c:pt idx="50">
                  <c:v>38200</c:v>
                </c:pt>
                <c:pt idx="51">
                  <c:v>38231</c:v>
                </c:pt>
                <c:pt idx="52">
                  <c:v>38261</c:v>
                </c:pt>
                <c:pt idx="53">
                  <c:v>38292</c:v>
                </c:pt>
                <c:pt idx="54">
                  <c:v>38322</c:v>
                </c:pt>
                <c:pt idx="55">
                  <c:v>38353</c:v>
                </c:pt>
                <c:pt idx="56">
                  <c:v>38384</c:v>
                </c:pt>
                <c:pt idx="57">
                  <c:v>38412</c:v>
                </c:pt>
                <c:pt idx="58">
                  <c:v>38443</c:v>
                </c:pt>
                <c:pt idx="59">
                  <c:v>38473</c:v>
                </c:pt>
                <c:pt idx="60">
                  <c:v>38504</c:v>
                </c:pt>
                <c:pt idx="61">
                  <c:v>38534</c:v>
                </c:pt>
                <c:pt idx="62">
                  <c:v>38565</c:v>
                </c:pt>
                <c:pt idx="63">
                  <c:v>38596</c:v>
                </c:pt>
                <c:pt idx="64">
                  <c:v>38626</c:v>
                </c:pt>
                <c:pt idx="65">
                  <c:v>38657</c:v>
                </c:pt>
                <c:pt idx="66">
                  <c:v>38687</c:v>
                </c:pt>
                <c:pt idx="67">
                  <c:v>38718</c:v>
                </c:pt>
                <c:pt idx="68">
                  <c:v>38749</c:v>
                </c:pt>
                <c:pt idx="69">
                  <c:v>38777</c:v>
                </c:pt>
                <c:pt idx="70">
                  <c:v>38808</c:v>
                </c:pt>
                <c:pt idx="71">
                  <c:v>38838</c:v>
                </c:pt>
                <c:pt idx="72">
                  <c:v>38869</c:v>
                </c:pt>
                <c:pt idx="73">
                  <c:v>38899</c:v>
                </c:pt>
                <c:pt idx="74">
                  <c:v>38930</c:v>
                </c:pt>
                <c:pt idx="75">
                  <c:v>38961</c:v>
                </c:pt>
                <c:pt idx="76">
                  <c:v>38991</c:v>
                </c:pt>
                <c:pt idx="77">
                  <c:v>39022</c:v>
                </c:pt>
                <c:pt idx="78">
                  <c:v>39052</c:v>
                </c:pt>
                <c:pt idx="79">
                  <c:v>39083</c:v>
                </c:pt>
                <c:pt idx="80">
                  <c:v>39114</c:v>
                </c:pt>
                <c:pt idx="81">
                  <c:v>39142</c:v>
                </c:pt>
                <c:pt idx="82">
                  <c:v>39173</c:v>
                </c:pt>
                <c:pt idx="83">
                  <c:v>39203</c:v>
                </c:pt>
                <c:pt idx="84">
                  <c:v>39234</c:v>
                </c:pt>
                <c:pt idx="85">
                  <c:v>39264</c:v>
                </c:pt>
                <c:pt idx="86">
                  <c:v>39295</c:v>
                </c:pt>
                <c:pt idx="87">
                  <c:v>39326</c:v>
                </c:pt>
                <c:pt idx="88">
                  <c:v>39356</c:v>
                </c:pt>
                <c:pt idx="89">
                  <c:v>39387</c:v>
                </c:pt>
                <c:pt idx="90">
                  <c:v>39417</c:v>
                </c:pt>
                <c:pt idx="91">
                  <c:v>39448</c:v>
                </c:pt>
                <c:pt idx="92">
                  <c:v>39479</c:v>
                </c:pt>
                <c:pt idx="93">
                  <c:v>39508</c:v>
                </c:pt>
                <c:pt idx="94">
                  <c:v>39539</c:v>
                </c:pt>
                <c:pt idx="95">
                  <c:v>39569</c:v>
                </c:pt>
                <c:pt idx="96">
                  <c:v>39600</c:v>
                </c:pt>
                <c:pt idx="97">
                  <c:v>39630</c:v>
                </c:pt>
                <c:pt idx="98">
                  <c:v>39661</c:v>
                </c:pt>
                <c:pt idx="99">
                  <c:v>39692</c:v>
                </c:pt>
                <c:pt idx="100">
                  <c:v>39722</c:v>
                </c:pt>
                <c:pt idx="101">
                  <c:v>39753</c:v>
                </c:pt>
                <c:pt idx="102">
                  <c:v>39783</c:v>
                </c:pt>
                <c:pt idx="103">
                  <c:v>39814</c:v>
                </c:pt>
                <c:pt idx="104">
                  <c:v>39845</c:v>
                </c:pt>
                <c:pt idx="105">
                  <c:v>39873</c:v>
                </c:pt>
                <c:pt idx="106">
                  <c:v>39904</c:v>
                </c:pt>
                <c:pt idx="107">
                  <c:v>39934</c:v>
                </c:pt>
                <c:pt idx="108">
                  <c:v>39965</c:v>
                </c:pt>
                <c:pt idx="109">
                  <c:v>39995</c:v>
                </c:pt>
                <c:pt idx="110">
                  <c:v>40026</c:v>
                </c:pt>
                <c:pt idx="111">
                  <c:v>40057</c:v>
                </c:pt>
                <c:pt idx="112">
                  <c:v>40087</c:v>
                </c:pt>
                <c:pt idx="113">
                  <c:v>40118</c:v>
                </c:pt>
                <c:pt idx="114">
                  <c:v>40148</c:v>
                </c:pt>
                <c:pt idx="115">
                  <c:v>40179</c:v>
                </c:pt>
                <c:pt idx="116">
                  <c:v>40210</c:v>
                </c:pt>
                <c:pt idx="117">
                  <c:v>40238</c:v>
                </c:pt>
                <c:pt idx="118">
                  <c:v>40269</c:v>
                </c:pt>
                <c:pt idx="119">
                  <c:v>40299</c:v>
                </c:pt>
                <c:pt idx="120">
                  <c:v>40330</c:v>
                </c:pt>
                <c:pt idx="121">
                  <c:v>40360</c:v>
                </c:pt>
                <c:pt idx="122">
                  <c:v>40391</c:v>
                </c:pt>
                <c:pt idx="123">
                  <c:v>40422</c:v>
                </c:pt>
                <c:pt idx="124">
                  <c:v>40452</c:v>
                </c:pt>
                <c:pt idx="125">
                  <c:v>40483</c:v>
                </c:pt>
                <c:pt idx="126">
                  <c:v>40513</c:v>
                </c:pt>
                <c:pt idx="127">
                  <c:v>40544</c:v>
                </c:pt>
                <c:pt idx="128">
                  <c:v>40575</c:v>
                </c:pt>
                <c:pt idx="129">
                  <c:v>40603</c:v>
                </c:pt>
                <c:pt idx="130">
                  <c:v>40634</c:v>
                </c:pt>
                <c:pt idx="131">
                  <c:v>40664</c:v>
                </c:pt>
                <c:pt idx="132">
                  <c:v>40695</c:v>
                </c:pt>
                <c:pt idx="133">
                  <c:v>40725</c:v>
                </c:pt>
                <c:pt idx="134">
                  <c:v>40756</c:v>
                </c:pt>
                <c:pt idx="135">
                  <c:v>40787</c:v>
                </c:pt>
                <c:pt idx="136">
                  <c:v>40817</c:v>
                </c:pt>
                <c:pt idx="137">
                  <c:v>40848</c:v>
                </c:pt>
                <c:pt idx="138">
                  <c:v>40878</c:v>
                </c:pt>
                <c:pt idx="139">
                  <c:v>40909</c:v>
                </c:pt>
                <c:pt idx="140">
                  <c:v>40940</c:v>
                </c:pt>
                <c:pt idx="141">
                  <c:v>40969</c:v>
                </c:pt>
                <c:pt idx="142">
                  <c:v>41000</c:v>
                </c:pt>
                <c:pt idx="143">
                  <c:v>41030</c:v>
                </c:pt>
                <c:pt idx="144">
                  <c:v>41061</c:v>
                </c:pt>
                <c:pt idx="145">
                  <c:v>41091</c:v>
                </c:pt>
                <c:pt idx="146">
                  <c:v>41122</c:v>
                </c:pt>
                <c:pt idx="147">
                  <c:v>41153</c:v>
                </c:pt>
                <c:pt idx="148">
                  <c:v>41183</c:v>
                </c:pt>
                <c:pt idx="149">
                  <c:v>41214</c:v>
                </c:pt>
                <c:pt idx="150">
                  <c:v>41244</c:v>
                </c:pt>
                <c:pt idx="151">
                  <c:v>41275</c:v>
                </c:pt>
                <c:pt idx="152">
                  <c:v>41306</c:v>
                </c:pt>
                <c:pt idx="153">
                  <c:v>41334</c:v>
                </c:pt>
                <c:pt idx="154">
                  <c:v>41365</c:v>
                </c:pt>
                <c:pt idx="155">
                  <c:v>41395</c:v>
                </c:pt>
                <c:pt idx="156">
                  <c:v>41426</c:v>
                </c:pt>
                <c:pt idx="157">
                  <c:v>41456</c:v>
                </c:pt>
                <c:pt idx="158">
                  <c:v>41487</c:v>
                </c:pt>
                <c:pt idx="159">
                  <c:v>41518</c:v>
                </c:pt>
                <c:pt idx="160">
                  <c:v>41548</c:v>
                </c:pt>
                <c:pt idx="161">
                  <c:v>41579</c:v>
                </c:pt>
                <c:pt idx="162">
                  <c:v>41609</c:v>
                </c:pt>
                <c:pt idx="163">
                  <c:v>41640</c:v>
                </c:pt>
                <c:pt idx="164">
                  <c:v>41671</c:v>
                </c:pt>
                <c:pt idx="165">
                  <c:v>41699</c:v>
                </c:pt>
                <c:pt idx="166">
                  <c:v>41730</c:v>
                </c:pt>
                <c:pt idx="167">
                  <c:v>41760</c:v>
                </c:pt>
                <c:pt idx="168">
                  <c:v>41791</c:v>
                </c:pt>
                <c:pt idx="169">
                  <c:v>41821</c:v>
                </c:pt>
                <c:pt idx="170">
                  <c:v>41852</c:v>
                </c:pt>
                <c:pt idx="171">
                  <c:v>41883</c:v>
                </c:pt>
                <c:pt idx="172">
                  <c:v>41913</c:v>
                </c:pt>
                <c:pt idx="173">
                  <c:v>41944</c:v>
                </c:pt>
                <c:pt idx="174">
                  <c:v>41974</c:v>
                </c:pt>
                <c:pt idx="175">
                  <c:v>42005</c:v>
                </c:pt>
                <c:pt idx="176">
                  <c:v>42036</c:v>
                </c:pt>
                <c:pt idx="177">
                  <c:v>42064</c:v>
                </c:pt>
                <c:pt idx="178">
                  <c:v>42095</c:v>
                </c:pt>
                <c:pt idx="179">
                  <c:v>42125</c:v>
                </c:pt>
              </c:numCache>
            </c:numRef>
          </c:cat>
          <c:val>
            <c:numRef>
              <c:f>FinesvComm!$D$3:$D$182</c:f>
              <c:numCache>
                <c:formatCode>0.0%</c:formatCode>
                <c:ptCount val="180"/>
                <c:pt idx="0">
                  <c:v>0.42580000000000001</c:v>
                </c:pt>
                <c:pt idx="1">
                  <c:v>0.4244</c:v>
                </c:pt>
                <c:pt idx="2">
                  <c:v>0.4199</c:v>
                </c:pt>
                <c:pt idx="3">
                  <c:v>0.44479999999999997</c:v>
                </c:pt>
                <c:pt idx="4">
                  <c:v>0.44540000000000002</c:v>
                </c:pt>
                <c:pt idx="5">
                  <c:v>0.45279999999999998</c:v>
                </c:pt>
                <c:pt idx="6">
                  <c:v>0.44529999999999997</c:v>
                </c:pt>
                <c:pt idx="7">
                  <c:v>0.50319999999999998</c:v>
                </c:pt>
                <c:pt idx="8">
                  <c:v>0.44929999999999998</c:v>
                </c:pt>
                <c:pt idx="9">
                  <c:v>0.4667</c:v>
                </c:pt>
                <c:pt idx="10">
                  <c:v>0.47149999999999997</c:v>
                </c:pt>
                <c:pt idx="11">
                  <c:v>0.46189999999999998</c:v>
                </c:pt>
                <c:pt idx="12">
                  <c:v>0.45989999999999998</c:v>
                </c:pt>
                <c:pt idx="13">
                  <c:v>0.46729999999999999</c:v>
                </c:pt>
                <c:pt idx="14">
                  <c:v>0.4556</c:v>
                </c:pt>
                <c:pt idx="15">
                  <c:v>0.46300000000000002</c:v>
                </c:pt>
                <c:pt idx="16">
                  <c:v>0.47749999999999998</c:v>
                </c:pt>
                <c:pt idx="17">
                  <c:v>0.4758</c:v>
                </c:pt>
                <c:pt idx="18">
                  <c:v>0.45889999999999997</c:v>
                </c:pt>
                <c:pt idx="19">
                  <c:v>0.57789999999999997</c:v>
                </c:pt>
                <c:pt idx="20">
                  <c:v>0.48209999999999997</c:v>
                </c:pt>
                <c:pt idx="21">
                  <c:v>0.46100000000000002</c:v>
                </c:pt>
                <c:pt idx="22">
                  <c:v>0.48649999999999999</c:v>
                </c:pt>
                <c:pt idx="23">
                  <c:v>0.46600000000000003</c:v>
                </c:pt>
                <c:pt idx="24">
                  <c:v>0.47670000000000001</c:v>
                </c:pt>
                <c:pt idx="25">
                  <c:v>0.47289999999999999</c:v>
                </c:pt>
                <c:pt idx="26">
                  <c:v>0.46589999999999998</c:v>
                </c:pt>
                <c:pt idx="27">
                  <c:v>0.46829999999999999</c:v>
                </c:pt>
                <c:pt idx="28">
                  <c:v>0.47349999999999998</c:v>
                </c:pt>
                <c:pt idx="29">
                  <c:v>0.47170000000000001</c:v>
                </c:pt>
                <c:pt idx="30">
                  <c:v>0.48459999999999998</c:v>
                </c:pt>
                <c:pt idx="31">
                  <c:v>0.5756</c:v>
                </c:pt>
                <c:pt idx="32">
                  <c:v>0.48149999999999998</c:v>
                </c:pt>
                <c:pt idx="33">
                  <c:v>0.47620000000000001</c:v>
                </c:pt>
                <c:pt idx="34">
                  <c:v>0.50470000000000004</c:v>
                </c:pt>
                <c:pt idx="35">
                  <c:v>0.4788</c:v>
                </c:pt>
                <c:pt idx="36">
                  <c:v>0.47139999999999999</c:v>
                </c:pt>
                <c:pt idx="37">
                  <c:v>0.46560000000000001</c:v>
                </c:pt>
                <c:pt idx="38">
                  <c:v>0.48830000000000001</c:v>
                </c:pt>
                <c:pt idx="39">
                  <c:v>0.48870000000000002</c:v>
                </c:pt>
                <c:pt idx="40">
                  <c:v>0.47870000000000001</c:v>
                </c:pt>
                <c:pt idx="41">
                  <c:v>0.4874</c:v>
                </c:pt>
                <c:pt idx="42">
                  <c:v>0.45350000000000001</c:v>
                </c:pt>
                <c:pt idx="43">
                  <c:v>0.60050000000000003</c:v>
                </c:pt>
                <c:pt idx="44">
                  <c:v>0.48859999999999998</c:v>
                </c:pt>
                <c:pt idx="45">
                  <c:v>0.47210000000000002</c:v>
                </c:pt>
                <c:pt idx="46">
                  <c:v>0.49409999999999998</c:v>
                </c:pt>
                <c:pt idx="47">
                  <c:v>0.48259999999999997</c:v>
                </c:pt>
                <c:pt idx="48">
                  <c:v>0.46339999999999998</c:v>
                </c:pt>
                <c:pt idx="49">
                  <c:v>0.45119999999999999</c:v>
                </c:pt>
                <c:pt idx="50">
                  <c:v>0.45529999999999998</c:v>
                </c:pt>
                <c:pt idx="51">
                  <c:v>0.46160000000000001</c:v>
                </c:pt>
                <c:pt idx="52">
                  <c:v>0.47499999999999998</c:v>
                </c:pt>
                <c:pt idx="53">
                  <c:v>0.4647</c:v>
                </c:pt>
                <c:pt idx="54">
                  <c:v>0.47239999999999999</c:v>
                </c:pt>
                <c:pt idx="55">
                  <c:v>0.58250000000000002</c:v>
                </c:pt>
                <c:pt idx="56">
                  <c:v>0.47870000000000001</c:v>
                </c:pt>
                <c:pt idx="57">
                  <c:v>0.47739999999999999</c:v>
                </c:pt>
                <c:pt idx="58">
                  <c:v>0.49099999999999999</c:v>
                </c:pt>
                <c:pt idx="59">
                  <c:v>0.47120000000000001</c:v>
                </c:pt>
                <c:pt idx="60">
                  <c:v>0.4713</c:v>
                </c:pt>
                <c:pt idx="61">
                  <c:v>0.45610000000000001</c:v>
                </c:pt>
                <c:pt idx="62">
                  <c:v>0.47249999999999998</c:v>
                </c:pt>
                <c:pt idx="63">
                  <c:v>0.46829999999999999</c:v>
                </c:pt>
                <c:pt idx="64">
                  <c:v>0.45669999999999999</c:v>
                </c:pt>
                <c:pt idx="65">
                  <c:v>0.46510000000000001</c:v>
                </c:pt>
                <c:pt idx="66">
                  <c:v>0.44919999999999999</c:v>
                </c:pt>
                <c:pt idx="67">
                  <c:v>0.56769999999999998</c:v>
                </c:pt>
                <c:pt idx="68">
                  <c:v>0.47139999999999999</c:v>
                </c:pt>
                <c:pt idx="69">
                  <c:v>0.4748</c:v>
                </c:pt>
                <c:pt idx="70">
                  <c:v>0.4884</c:v>
                </c:pt>
                <c:pt idx="71">
                  <c:v>0.48380000000000001</c:v>
                </c:pt>
                <c:pt idx="72">
                  <c:v>0.48709999999999998</c:v>
                </c:pt>
                <c:pt idx="73">
                  <c:v>0.47689999999999999</c:v>
                </c:pt>
                <c:pt idx="74">
                  <c:v>0.47489999999999999</c:v>
                </c:pt>
                <c:pt idx="75">
                  <c:v>0.48130000000000001</c:v>
                </c:pt>
                <c:pt idx="76">
                  <c:v>0.48809999999999998</c:v>
                </c:pt>
                <c:pt idx="77">
                  <c:v>0.49480000000000002</c:v>
                </c:pt>
                <c:pt idx="78">
                  <c:v>0.47049999999999997</c:v>
                </c:pt>
                <c:pt idx="79">
                  <c:v>0.57889999999999997</c:v>
                </c:pt>
                <c:pt idx="80">
                  <c:v>0.49909999999999999</c:v>
                </c:pt>
                <c:pt idx="81">
                  <c:v>0.4909</c:v>
                </c:pt>
                <c:pt idx="82">
                  <c:v>0.4834</c:v>
                </c:pt>
                <c:pt idx="83">
                  <c:v>0.47570000000000001</c:v>
                </c:pt>
                <c:pt idx="84">
                  <c:v>0.50380000000000003</c:v>
                </c:pt>
                <c:pt idx="85">
                  <c:v>0.47560000000000002</c:v>
                </c:pt>
                <c:pt idx="86">
                  <c:v>0.47220000000000001</c:v>
                </c:pt>
                <c:pt idx="87">
                  <c:v>0.48920000000000002</c:v>
                </c:pt>
                <c:pt idx="88">
                  <c:v>0.48770000000000002</c:v>
                </c:pt>
                <c:pt idx="89">
                  <c:v>0.47839999999999999</c:v>
                </c:pt>
                <c:pt idx="90">
                  <c:v>0.4768</c:v>
                </c:pt>
                <c:pt idx="91">
                  <c:v>0.54190000000000005</c:v>
                </c:pt>
                <c:pt idx="92">
                  <c:v>0.48280000000000001</c:v>
                </c:pt>
                <c:pt idx="93">
                  <c:v>0.47520000000000001</c:v>
                </c:pt>
                <c:pt idx="94">
                  <c:v>0.46679999999999999</c:v>
                </c:pt>
                <c:pt idx="95">
                  <c:v>0.47249999999999998</c:v>
                </c:pt>
                <c:pt idx="96">
                  <c:v>0.46079999999999999</c:v>
                </c:pt>
                <c:pt idx="97">
                  <c:v>0.45810000000000001</c:v>
                </c:pt>
                <c:pt idx="98">
                  <c:v>0.4703</c:v>
                </c:pt>
                <c:pt idx="99">
                  <c:v>0.46029999999999999</c:v>
                </c:pt>
                <c:pt idx="100">
                  <c:v>0.46389999999999998</c:v>
                </c:pt>
                <c:pt idx="101">
                  <c:v>0.44240000000000002</c:v>
                </c:pt>
                <c:pt idx="102">
                  <c:v>0.43769999999999998</c:v>
                </c:pt>
                <c:pt idx="103">
                  <c:v>0.50870000000000004</c:v>
                </c:pt>
                <c:pt idx="104">
                  <c:v>0.4446</c:v>
                </c:pt>
                <c:pt idx="105">
                  <c:v>0.4375</c:v>
                </c:pt>
                <c:pt idx="106">
                  <c:v>0.44469999999999998</c:v>
                </c:pt>
                <c:pt idx="107">
                  <c:v>0.43340000000000001</c:v>
                </c:pt>
                <c:pt idx="108">
                  <c:v>0.43680000000000002</c:v>
                </c:pt>
                <c:pt idx="109">
                  <c:v>0.43380000000000002</c:v>
                </c:pt>
                <c:pt idx="110">
                  <c:v>0.41870000000000002</c:v>
                </c:pt>
                <c:pt idx="111">
                  <c:v>0.4239</c:v>
                </c:pt>
                <c:pt idx="112">
                  <c:v>0.44080000000000003</c:v>
                </c:pt>
                <c:pt idx="113">
                  <c:v>0.41270000000000001</c:v>
                </c:pt>
                <c:pt idx="114">
                  <c:v>0.40799999999999997</c:v>
                </c:pt>
                <c:pt idx="115">
                  <c:v>0.49890000000000001</c:v>
                </c:pt>
                <c:pt idx="116">
                  <c:v>0.43209999999999998</c:v>
                </c:pt>
                <c:pt idx="117">
                  <c:v>0.4239</c:v>
                </c:pt>
                <c:pt idx="118">
                  <c:v>0.42959999999999998</c:v>
                </c:pt>
                <c:pt idx="119">
                  <c:v>0.41489999999999999</c:v>
                </c:pt>
                <c:pt idx="120">
                  <c:v>0.4037</c:v>
                </c:pt>
                <c:pt idx="121">
                  <c:v>0.40289999999999998</c:v>
                </c:pt>
                <c:pt idx="122">
                  <c:v>0.39679999999999999</c:v>
                </c:pt>
                <c:pt idx="123">
                  <c:v>0.39989999999999998</c:v>
                </c:pt>
                <c:pt idx="124">
                  <c:v>0.4128</c:v>
                </c:pt>
                <c:pt idx="125">
                  <c:v>0.3982</c:v>
                </c:pt>
                <c:pt idx="126">
                  <c:v>0.38840000000000002</c:v>
                </c:pt>
                <c:pt idx="127">
                  <c:v>0.44819999999999999</c:v>
                </c:pt>
                <c:pt idx="128">
                  <c:v>0.39750000000000002</c:v>
                </c:pt>
                <c:pt idx="129">
                  <c:v>0.37190000000000001</c:v>
                </c:pt>
                <c:pt idx="130">
                  <c:v>0.37090000000000001</c:v>
                </c:pt>
                <c:pt idx="131">
                  <c:v>0.39140000000000003</c:v>
                </c:pt>
                <c:pt idx="132">
                  <c:v>0.39090000000000003</c:v>
                </c:pt>
                <c:pt idx="133">
                  <c:v>0.4017</c:v>
                </c:pt>
                <c:pt idx="134">
                  <c:v>0.38629999999999998</c:v>
                </c:pt>
                <c:pt idx="135">
                  <c:v>0.38679999999999998</c:v>
                </c:pt>
                <c:pt idx="136">
                  <c:v>0.37340000000000001</c:v>
                </c:pt>
                <c:pt idx="137">
                  <c:v>0.36080000000000001</c:v>
                </c:pt>
                <c:pt idx="138">
                  <c:v>0.36709999999999998</c:v>
                </c:pt>
                <c:pt idx="139">
                  <c:v>0.38819999999999999</c:v>
                </c:pt>
                <c:pt idx="140">
                  <c:v>0.36720000000000003</c:v>
                </c:pt>
                <c:pt idx="141">
                  <c:v>0.36249999999999999</c:v>
                </c:pt>
                <c:pt idx="142">
                  <c:v>0.39450000000000002</c:v>
                </c:pt>
                <c:pt idx="143">
                  <c:v>0.3599</c:v>
                </c:pt>
                <c:pt idx="144">
                  <c:v>0.37230000000000002</c:v>
                </c:pt>
                <c:pt idx="145">
                  <c:v>0.37480000000000002</c:v>
                </c:pt>
                <c:pt idx="146">
                  <c:v>0.35659999999999997</c:v>
                </c:pt>
                <c:pt idx="147">
                  <c:v>0.36720000000000003</c:v>
                </c:pt>
                <c:pt idx="148">
                  <c:v>0.36470000000000002</c:v>
                </c:pt>
                <c:pt idx="149">
                  <c:v>0.35639999999999999</c:v>
                </c:pt>
                <c:pt idx="150">
                  <c:v>0.35909999999999997</c:v>
                </c:pt>
                <c:pt idx="151">
                  <c:v>0.40849999999999997</c:v>
                </c:pt>
                <c:pt idx="152">
                  <c:v>0.376</c:v>
                </c:pt>
                <c:pt idx="153">
                  <c:v>0.37309999999999999</c:v>
                </c:pt>
                <c:pt idx="154">
                  <c:v>0.38080000000000003</c:v>
                </c:pt>
                <c:pt idx="155">
                  <c:v>0.36459999999999998</c:v>
                </c:pt>
                <c:pt idx="156">
                  <c:v>0.36780000000000002</c:v>
                </c:pt>
                <c:pt idx="157">
                  <c:v>0.35649999999999998</c:v>
                </c:pt>
                <c:pt idx="158">
                  <c:v>0.36109999999999998</c:v>
                </c:pt>
                <c:pt idx="159">
                  <c:v>0.36199999999999999</c:v>
                </c:pt>
                <c:pt idx="160">
                  <c:v>0.34720000000000001</c:v>
                </c:pt>
                <c:pt idx="161">
                  <c:v>0.3503</c:v>
                </c:pt>
                <c:pt idx="162">
                  <c:v>0.34970000000000001</c:v>
                </c:pt>
                <c:pt idx="163">
                  <c:v>0.36820000000000003</c:v>
                </c:pt>
                <c:pt idx="164">
                  <c:v>0.34</c:v>
                </c:pt>
                <c:pt idx="165">
                  <c:v>0.34029999999999999</c:v>
                </c:pt>
                <c:pt idx="166">
                  <c:v>0.32069999999999999</c:v>
                </c:pt>
                <c:pt idx="167">
                  <c:v>0.34510000000000002</c:v>
                </c:pt>
                <c:pt idx="168">
                  <c:v>0.34849999999999998</c:v>
                </c:pt>
                <c:pt idx="169">
                  <c:v>0.33629999999999999</c:v>
                </c:pt>
                <c:pt idx="170">
                  <c:v>0.33939999999999998</c:v>
                </c:pt>
                <c:pt idx="171">
                  <c:v>0.3221</c:v>
                </c:pt>
                <c:pt idx="172">
                  <c:v>0.33750000000000002</c:v>
                </c:pt>
                <c:pt idx="173">
                  <c:v>0.34079999999999999</c:v>
                </c:pt>
                <c:pt idx="174">
                  <c:v>0.3105</c:v>
                </c:pt>
                <c:pt idx="175">
                  <c:v>0.3629</c:v>
                </c:pt>
                <c:pt idx="176">
                  <c:v>0.3407</c:v>
                </c:pt>
                <c:pt idx="177">
                  <c:v>0.3286</c:v>
                </c:pt>
                <c:pt idx="178">
                  <c:v>0.33760000000000001</c:v>
                </c:pt>
                <c:pt idx="179">
                  <c:v>0.33289999999999997</c:v>
                </c:pt>
              </c:numCache>
            </c:numRef>
          </c:val>
        </c:ser>
        <c:ser>
          <c:idx val="3"/>
          <c:order val="1"/>
          <c:tx>
            <c:strRef>
              <c:f>FinesvComm!$E$2</c:f>
              <c:strCache>
                <c:ptCount val="1"/>
                <c:pt idx="0">
                  <c:v>Community</c:v>
                </c:pt>
              </c:strCache>
            </c:strRef>
          </c:tx>
          <c:spPr>
            <a:ln w="38100">
              <a:solidFill>
                <a:schemeClr val="accent6"/>
              </a:solidFill>
            </a:ln>
          </c:spPr>
          <c:marker>
            <c:symbol val="none"/>
          </c:marker>
          <c:cat>
            <c:numRef>
              <c:f>FinesvComm!$B$3:$B$182</c:f>
              <c:numCache>
                <c:formatCode>mmm\-yy</c:formatCode>
                <c:ptCount val="180"/>
                <c:pt idx="0">
                  <c:v>36678</c:v>
                </c:pt>
                <c:pt idx="1">
                  <c:v>36708</c:v>
                </c:pt>
                <c:pt idx="2">
                  <c:v>36739</c:v>
                </c:pt>
                <c:pt idx="3">
                  <c:v>36770</c:v>
                </c:pt>
                <c:pt idx="4">
                  <c:v>36800</c:v>
                </c:pt>
                <c:pt idx="5">
                  <c:v>36831</c:v>
                </c:pt>
                <c:pt idx="6">
                  <c:v>36861</c:v>
                </c:pt>
                <c:pt idx="7">
                  <c:v>36892</c:v>
                </c:pt>
                <c:pt idx="8">
                  <c:v>36923</c:v>
                </c:pt>
                <c:pt idx="9">
                  <c:v>36951</c:v>
                </c:pt>
                <c:pt idx="10">
                  <c:v>36982</c:v>
                </c:pt>
                <c:pt idx="11">
                  <c:v>37012</c:v>
                </c:pt>
                <c:pt idx="12">
                  <c:v>37043</c:v>
                </c:pt>
                <c:pt idx="13">
                  <c:v>37073</c:v>
                </c:pt>
                <c:pt idx="14">
                  <c:v>37104</c:v>
                </c:pt>
                <c:pt idx="15">
                  <c:v>37135</c:v>
                </c:pt>
                <c:pt idx="16">
                  <c:v>37165</c:v>
                </c:pt>
                <c:pt idx="17">
                  <c:v>37196</c:v>
                </c:pt>
                <c:pt idx="18">
                  <c:v>37226</c:v>
                </c:pt>
                <c:pt idx="19">
                  <c:v>37257</c:v>
                </c:pt>
                <c:pt idx="20">
                  <c:v>37288</c:v>
                </c:pt>
                <c:pt idx="21">
                  <c:v>37316</c:v>
                </c:pt>
                <c:pt idx="22">
                  <c:v>37347</c:v>
                </c:pt>
                <c:pt idx="23">
                  <c:v>37377</c:v>
                </c:pt>
                <c:pt idx="24">
                  <c:v>37408</c:v>
                </c:pt>
                <c:pt idx="25">
                  <c:v>37438</c:v>
                </c:pt>
                <c:pt idx="26">
                  <c:v>37469</c:v>
                </c:pt>
                <c:pt idx="27">
                  <c:v>37500</c:v>
                </c:pt>
                <c:pt idx="28">
                  <c:v>37530</c:v>
                </c:pt>
                <c:pt idx="29">
                  <c:v>37561</c:v>
                </c:pt>
                <c:pt idx="30">
                  <c:v>37591</c:v>
                </c:pt>
                <c:pt idx="31">
                  <c:v>37622</c:v>
                </c:pt>
                <c:pt idx="32">
                  <c:v>37653</c:v>
                </c:pt>
                <c:pt idx="33">
                  <c:v>37681</c:v>
                </c:pt>
                <c:pt idx="34">
                  <c:v>37712</c:v>
                </c:pt>
                <c:pt idx="35">
                  <c:v>37742</c:v>
                </c:pt>
                <c:pt idx="36">
                  <c:v>37773</c:v>
                </c:pt>
                <c:pt idx="37">
                  <c:v>37803</c:v>
                </c:pt>
                <c:pt idx="38">
                  <c:v>37834</c:v>
                </c:pt>
                <c:pt idx="39">
                  <c:v>37865</c:v>
                </c:pt>
                <c:pt idx="40">
                  <c:v>37895</c:v>
                </c:pt>
                <c:pt idx="41">
                  <c:v>37926</c:v>
                </c:pt>
                <c:pt idx="42">
                  <c:v>37956</c:v>
                </c:pt>
                <c:pt idx="43">
                  <c:v>37987</c:v>
                </c:pt>
                <c:pt idx="44">
                  <c:v>38018</c:v>
                </c:pt>
                <c:pt idx="45">
                  <c:v>38047</c:v>
                </c:pt>
                <c:pt idx="46">
                  <c:v>38078</c:v>
                </c:pt>
                <c:pt idx="47">
                  <c:v>38108</c:v>
                </c:pt>
                <c:pt idx="48">
                  <c:v>38139</c:v>
                </c:pt>
                <c:pt idx="49">
                  <c:v>38169</c:v>
                </c:pt>
                <c:pt idx="50">
                  <c:v>38200</c:v>
                </c:pt>
                <c:pt idx="51">
                  <c:v>38231</c:v>
                </c:pt>
                <c:pt idx="52">
                  <c:v>38261</c:v>
                </c:pt>
                <c:pt idx="53">
                  <c:v>38292</c:v>
                </c:pt>
                <c:pt idx="54">
                  <c:v>38322</c:v>
                </c:pt>
                <c:pt idx="55">
                  <c:v>38353</c:v>
                </c:pt>
                <c:pt idx="56">
                  <c:v>38384</c:v>
                </c:pt>
                <c:pt idx="57">
                  <c:v>38412</c:v>
                </c:pt>
                <c:pt idx="58">
                  <c:v>38443</c:v>
                </c:pt>
                <c:pt idx="59">
                  <c:v>38473</c:v>
                </c:pt>
                <c:pt idx="60">
                  <c:v>38504</c:v>
                </c:pt>
                <c:pt idx="61">
                  <c:v>38534</c:v>
                </c:pt>
                <c:pt idx="62">
                  <c:v>38565</c:v>
                </c:pt>
                <c:pt idx="63">
                  <c:v>38596</c:v>
                </c:pt>
                <c:pt idx="64">
                  <c:v>38626</c:v>
                </c:pt>
                <c:pt idx="65">
                  <c:v>38657</c:v>
                </c:pt>
                <c:pt idx="66">
                  <c:v>38687</c:v>
                </c:pt>
                <c:pt idx="67">
                  <c:v>38718</c:v>
                </c:pt>
                <c:pt idx="68">
                  <c:v>38749</c:v>
                </c:pt>
                <c:pt idx="69">
                  <c:v>38777</c:v>
                </c:pt>
                <c:pt idx="70">
                  <c:v>38808</c:v>
                </c:pt>
                <c:pt idx="71">
                  <c:v>38838</c:v>
                </c:pt>
                <c:pt idx="72">
                  <c:v>38869</c:v>
                </c:pt>
                <c:pt idx="73">
                  <c:v>38899</c:v>
                </c:pt>
                <c:pt idx="74">
                  <c:v>38930</c:v>
                </c:pt>
                <c:pt idx="75">
                  <c:v>38961</c:v>
                </c:pt>
                <c:pt idx="76">
                  <c:v>38991</c:v>
                </c:pt>
                <c:pt idx="77">
                  <c:v>39022</c:v>
                </c:pt>
                <c:pt idx="78">
                  <c:v>39052</c:v>
                </c:pt>
                <c:pt idx="79">
                  <c:v>39083</c:v>
                </c:pt>
                <c:pt idx="80">
                  <c:v>39114</c:v>
                </c:pt>
                <c:pt idx="81">
                  <c:v>39142</c:v>
                </c:pt>
                <c:pt idx="82">
                  <c:v>39173</c:v>
                </c:pt>
                <c:pt idx="83">
                  <c:v>39203</c:v>
                </c:pt>
                <c:pt idx="84">
                  <c:v>39234</c:v>
                </c:pt>
                <c:pt idx="85">
                  <c:v>39264</c:v>
                </c:pt>
                <c:pt idx="86">
                  <c:v>39295</c:v>
                </c:pt>
                <c:pt idx="87">
                  <c:v>39326</c:v>
                </c:pt>
                <c:pt idx="88">
                  <c:v>39356</c:v>
                </c:pt>
                <c:pt idx="89">
                  <c:v>39387</c:v>
                </c:pt>
                <c:pt idx="90">
                  <c:v>39417</c:v>
                </c:pt>
                <c:pt idx="91">
                  <c:v>39448</c:v>
                </c:pt>
                <c:pt idx="92">
                  <c:v>39479</c:v>
                </c:pt>
                <c:pt idx="93">
                  <c:v>39508</c:v>
                </c:pt>
                <c:pt idx="94">
                  <c:v>39539</c:v>
                </c:pt>
                <c:pt idx="95">
                  <c:v>39569</c:v>
                </c:pt>
                <c:pt idx="96">
                  <c:v>39600</c:v>
                </c:pt>
                <c:pt idx="97">
                  <c:v>39630</c:v>
                </c:pt>
                <c:pt idx="98">
                  <c:v>39661</c:v>
                </c:pt>
                <c:pt idx="99">
                  <c:v>39692</c:v>
                </c:pt>
                <c:pt idx="100">
                  <c:v>39722</c:v>
                </c:pt>
                <c:pt idx="101">
                  <c:v>39753</c:v>
                </c:pt>
                <c:pt idx="102">
                  <c:v>39783</c:v>
                </c:pt>
                <c:pt idx="103">
                  <c:v>39814</c:v>
                </c:pt>
                <c:pt idx="104">
                  <c:v>39845</c:v>
                </c:pt>
                <c:pt idx="105">
                  <c:v>39873</c:v>
                </c:pt>
                <c:pt idx="106">
                  <c:v>39904</c:v>
                </c:pt>
                <c:pt idx="107">
                  <c:v>39934</c:v>
                </c:pt>
                <c:pt idx="108">
                  <c:v>39965</c:v>
                </c:pt>
                <c:pt idx="109">
                  <c:v>39995</c:v>
                </c:pt>
                <c:pt idx="110">
                  <c:v>40026</c:v>
                </c:pt>
                <c:pt idx="111">
                  <c:v>40057</c:v>
                </c:pt>
                <c:pt idx="112">
                  <c:v>40087</c:v>
                </c:pt>
                <c:pt idx="113">
                  <c:v>40118</c:v>
                </c:pt>
                <c:pt idx="114">
                  <c:v>40148</c:v>
                </c:pt>
                <c:pt idx="115">
                  <c:v>40179</c:v>
                </c:pt>
                <c:pt idx="116">
                  <c:v>40210</c:v>
                </c:pt>
                <c:pt idx="117">
                  <c:v>40238</c:v>
                </c:pt>
                <c:pt idx="118">
                  <c:v>40269</c:v>
                </c:pt>
                <c:pt idx="119">
                  <c:v>40299</c:v>
                </c:pt>
                <c:pt idx="120">
                  <c:v>40330</c:v>
                </c:pt>
                <c:pt idx="121">
                  <c:v>40360</c:v>
                </c:pt>
                <c:pt idx="122">
                  <c:v>40391</c:v>
                </c:pt>
                <c:pt idx="123">
                  <c:v>40422</c:v>
                </c:pt>
                <c:pt idx="124">
                  <c:v>40452</c:v>
                </c:pt>
                <c:pt idx="125">
                  <c:v>40483</c:v>
                </c:pt>
                <c:pt idx="126">
                  <c:v>40513</c:v>
                </c:pt>
                <c:pt idx="127">
                  <c:v>40544</c:v>
                </c:pt>
                <c:pt idx="128">
                  <c:v>40575</c:v>
                </c:pt>
                <c:pt idx="129">
                  <c:v>40603</c:v>
                </c:pt>
                <c:pt idx="130">
                  <c:v>40634</c:v>
                </c:pt>
                <c:pt idx="131">
                  <c:v>40664</c:v>
                </c:pt>
                <c:pt idx="132">
                  <c:v>40695</c:v>
                </c:pt>
                <c:pt idx="133">
                  <c:v>40725</c:v>
                </c:pt>
                <c:pt idx="134">
                  <c:v>40756</c:v>
                </c:pt>
                <c:pt idx="135">
                  <c:v>40787</c:v>
                </c:pt>
                <c:pt idx="136">
                  <c:v>40817</c:v>
                </c:pt>
                <c:pt idx="137">
                  <c:v>40848</c:v>
                </c:pt>
                <c:pt idx="138">
                  <c:v>40878</c:v>
                </c:pt>
                <c:pt idx="139">
                  <c:v>40909</c:v>
                </c:pt>
                <c:pt idx="140">
                  <c:v>40940</c:v>
                </c:pt>
                <c:pt idx="141">
                  <c:v>40969</c:v>
                </c:pt>
                <c:pt idx="142">
                  <c:v>41000</c:v>
                </c:pt>
                <c:pt idx="143">
                  <c:v>41030</c:v>
                </c:pt>
                <c:pt idx="144">
                  <c:v>41061</c:v>
                </c:pt>
                <c:pt idx="145">
                  <c:v>41091</c:v>
                </c:pt>
                <c:pt idx="146">
                  <c:v>41122</c:v>
                </c:pt>
                <c:pt idx="147">
                  <c:v>41153</c:v>
                </c:pt>
                <c:pt idx="148">
                  <c:v>41183</c:v>
                </c:pt>
                <c:pt idx="149">
                  <c:v>41214</c:v>
                </c:pt>
                <c:pt idx="150">
                  <c:v>41244</c:v>
                </c:pt>
                <c:pt idx="151">
                  <c:v>41275</c:v>
                </c:pt>
                <c:pt idx="152">
                  <c:v>41306</c:v>
                </c:pt>
                <c:pt idx="153">
                  <c:v>41334</c:v>
                </c:pt>
                <c:pt idx="154">
                  <c:v>41365</c:v>
                </c:pt>
                <c:pt idx="155">
                  <c:v>41395</c:v>
                </c:pt>
                <c:pt idx="156">
                  <c:v>41426</c:v>
                </c:pt>
                <c:pt idx="157">
                  <c:v>41456</c:v>
                </c:pt>
                <c:pt idx="158">
                  <c:v>41487</c:v>
                </c:pt>
                <c:pt idx="159">
                  <c:v>41518</c:v>
                </c:pt>
                <c:pt idx="160">
                  <c:v>41548</c:v>
                </c:pt>
                <c:pt idx="161">
                  <c:v>41579</c:v>
                </c:pt>
                <c:pt idx="162">
                  <c:v>41609</c:v>
                </c:pt>
                <c:pt idx="163">
                  <c:v>41640</c:v>
                </c:pt>
                <c:pt idx="164">
                  <c:v>41671</c:v>
                </c:pt>
                <c:pt idx="165">
                  <c:v>41699</c:v>
                </c:pt>
                <c:pt idx="166">
                  <c:v>41730</c:v>
                </c:pt>
                <c:pt idx="167">
                  <c:v>41760</c:v>
                </c:pt>
                <c:pt idx="168">
                  <c:v>41791</c:v>
                </c:pt>
                <c:pt idx="169">
                  <c:v>41821</c:v>
                </c:pt>
                <c:pt idx="170">
                  <c:v>41852</c:v>
                </c:pt>
                <c:pt idx="171">
                  <c:v>41883</c:v>
                </c:pt>
                <c:pt idx="172">
                  <c:v>41913</c:v>
                </c:pt>
                <c:pt idx="173">
                  <c:v>41944</c:v>
                </c:pt>
                <c:pt idx="174">
                  <c:v>41974</c:v>
                </c:pt>
                <c:pt idx="175">
                  <c:v>42005</c:v>
                </c:pt>
                <c:pt idx="176">
                  <c:v>42036</c:v>
                </c:pt>
                <c:pt idx="177">
                  <c:v>42064</c:v>
                </c:pt>
                <c:pt idx="178">
                  <c:v>42095</c:v>
                </c:pt>
                <c:pt idx="179">
                  <c:v>42125</c:v>
                </c:pt>
              </c:numCache>
            </c:numRef>
          </c:cat>
          <c:val>
            <c:numRef>
              <c:f>FinesvComm!$E$3:$E$182</c:f>
              <c:numCache>
                <c:formatCode>0.0%</c:formatCode>
                <c:ptCount val="180"/>
                <c:pt idx="0">
                  <c:v>0.29559999999999997</c:v>
                </c:pt>
                <c:pt idx="1">
                  <c:v>0.2984</c:v>
                </c:pt>
                <c:pt idx="2">
                  <c:v>0.3054</c:v>
                </c:pt>
                <c:pt idx="3">
                  <c:v>0.2923</c:v>
                </c:pt>
                <c:pt idx="4">
                  <c:v>0.29459999999999997</c:v>
                </c:pt>
                <c:pt idx="5">
                  <c:v>0.29310000000000003</c:v>
                </c:pt>
                <c:pt idx="6">
                  <c:v>0.27989999999999998</c:v>
                </c:pt>
                <c:pt idx="7">
                  <c:v>0.26690000000000003</c:v>
                </c:pt>
                <c:pt idx="8">
                  <c:v>0.29260000000000003</c:v>
                </c:pt>
                <c:pt idx="9">
                  <c:v>0.27439999999999998</c:v>
                </c:pt>
                <c:pt idx="10">
                  <c:v>0.2787</c:v>
                </c:pt>
                <c:pt idx="11">
                  <c:v>0.28810000000000002</c:v>
                </c:pt>
                <c:pt idx="12">
                  <c:v>0.28939999999999999</c:v>
                </c:pt>
                <c:pt idx="13">
                  <c:v>0.28470000000000001</c:v>
                </c:pt>
                <c:pt idx="14">
                  <c:v>0.28789999999999999</c:v>
                </c:pt>
                <c:pt idx="15">
                  <c:v>0.28699999999999998</c:v>
                </c:pt>
                <c:pt idx="16">
                  <c:v>0.2828</c:v>
                </c:pt>
                <c:pt idx="17">
                  <c:v>0.2787</c:v>
                </c:pt>
                <c:pt idx="18">
                  <c:v>0.2777</c:v>
                </c:pt>
                <c:pt idx="19">
                  <c:v>0.22600000000000001</c:v>
                </c:pt>
                <c:pt idx="20">
                  <c:v>0.2671</c:v>
                </c:pt>
                <c:pt idx="21">
                  <c:v>0.2853</c:v>
                </c:pt>
                <c:pt idx="22">
                  <c:v>0.26590000000000003</c:v>
                </c:pt>
                <c:pt idx="23">
                  <c:v>0.2666</c:v>
                </c:pt>
                <c:pt idx="24">
                  <c:v>0.26729999999999998</c:v>
                </c:pt>
                <c:pt idx="25">
                  <c:v>0.26329999999999998</c:v>
                </c:pt>
                <c:pt idx="26">
                  <c:v>0.26519999999999999</c:v>
                </c:pt>
                <c:pt idx="27">
                  <c:v>0.26850000000000002</c:v>
                </c:pt>
                <c:pt idx="28">
                  <c:v>0.2576</c:v>
                </c:pt>
                <c:pt idx="29">
                  <c:v>0.2591</c:v>
                </c:pt>
                <c:pt idx="30">
                  <c:v>0.24310000000000001</c:v>
                </c:pt>
                <c:pt idx="31">
                  <c:v>0.20280000000000001</c:v>
                </c:pt>
                <c:pt idx="32">
                  <c:v>0.23810000000000001</c:v>
                </c:pt>
                <c:pt idx="33">
                  <c:v>0.2465</c:v>
                </c:pt>
                <c:pt idx="34">
                  <c:v>0.2387</c:v>
                </c:pt>
                <c:pt idx="35">
                  <c:v>0.25940000000000002</c:v>
                </c:pt>
                <c:pt idx="36">
                  <c:v>0.27289999999999998</c:v>
                </c:pt>
                <c:pt idx="37">
                  <c:v>0.2641</c:v>
                </c:pt>
                <c:pt idx="38">
                  <c:v>0.25690000000000002</c:v>
                </c:pt>
                <c:pt idx="39">
                  <c:v>0.26040000000000002</c:v>
                </c:pt>
                <c:pt idx="40">
                  <c:v>0.25619999999999998</c:v>
                </c:pt>
                <c:pt idx="41">
                  <c:v>0.25259999999999999</c:v>
                </c:pt>
                <c:pt idx="42">
                  <c:v>0.24909999999999999</c:v>
                </c:pt>
                <c:pt idx="43">
                  <c:v>0.20569999999999999</c:v>
                </c:pt>
                <c:pt idx="44">
                  <c:v>0.254</c:v>
                </c:pt>
                <c:pt idx="45">
                  <c:v>0.2455</c:v>
                </c:pt>
                <c:pt idx="46">
                  <c:v>0.2291</c:v>
                </c:pt>
                <c:pt idx="47">
                  <c:v>0.25230000000000002</c:v>
                </c:pt>
                <c:pt idx="48">
                  <c:v>0.25629999999999997</c:v>
                </c:pt>
                <c:pt idx="49">
                  <c:v>0.255</c:v>
                </c:pt>
                <c:pt idx="50">
                  <c:v>0.25519999999999998</c:v>
                </c:pt>
                <c:pt idx="51">
                  <c:v>0.26290000000000002</c:v>
                </c:pt>
                <c:pt idx="52">
                  <c:v>0.2535</c:v>
                </c:pt>
                <c:pt idx="53">
                  <c:v>0.26450000000000001</c:v>
                </c:pt>
                <c:pt idx="54">
                  <c:v>0.2465</c:v>
                </c:pt>
                <c:pt idx="55">
                  <c:v>0.21290000000000001</c:v>
                </c:pt>
                <c:pt idx="56">
                  <c:v>0.25509999999999999</c:v>
                </c:pt>
                <c:pt idx="57">
                  <c:v>0.25569999999999998</c:v>
                </c:pt>
                <c:pt idx="58">
                  <c:v>0.23980000000000001</c:v>
                </c:pt>
                <c:pt idx="59">
                  <c:v>0.25779999999999997</c:v>
                </c:pt>
                <c:pt idx="60">
                  <c:v>0.25240000000000001</c:v>
                </c:pt>
                <c:pt idx="61">
                  <c:v>0.27010000000000001</c:v>
                </c:pt>
                <c:pt idx="62">
                  <c:v>0.2525</c:v>
                </c:pt>
                <c:pt idx="63">
                  <c:v>0.25490000000000002</c:v>
                </c:pt>
                <c:pt idx="64">
                  <c:v>0.2596</c:v>
                </c:pt>
                <c:pt idx="65">
                  <c:v>0.26390000000000002</c:v>
                </c:pt>
                <c:pt idx="66">
                  <c:v>0.24929999999999999</c:v>
                </c:pt>
                <c:pt idx="67">
                  <c:v>0.2077</c:v>
                </c:pt>
                <c:pt idx="68">
                  <c:v>0.26300000000000001</c:v>
                </c:pt>
                <c:pt idx="69">
                  <c:v>0.2576</c:v>
                </c:pt>
                <c:pt idx="70">
                  <c:v>0.24940000000000001</c:v>
                </c:pt>
                <c:pt idx="71">
                  <c:v>0.25729999999999997</c:v>
                </c:pt>
                <c:pt idx="72">
                  <c:v>0.25030000000000002</c:v>
                </c:pt>
                <c:pt idx="73">
                  <c:v>0.26119999999999999</c:v>
                </c:pt>
                <c:pt idx="74">
                  <c:v>0.26729999999999998</c:v>
                </c:pt>
                <c:pt idx="75">
                  <c:v>0.25650000000000001</c:v>
                </c:pt>
                <c:pt idx="76">
                  <c:v>0.26329999999999998</c:v>
                </c:pt>
                <c:pt idx="77">
                  <c:v>0.25990000000000002</c:v>
                </c:pt>
                <c:pt idx="78">
                  <c:v>0.25119999999999998</c:v>
                </c:pt>
                <c:pt idx="79">
                  <c:v>0.222</c:v>
                </c:pt>
                <c:pt idx="80">
                  <c:v>0.2611</c:v>
                </c:pt>
                <c:pt idx="81">
                  <c:v>0.25190000000000001</c:v>
                </c:pt>
                <c:pt idx="82">
                  <c:v>0.25969999999999999</c:v>
                </c:pt>
                <c:pt idx="83">
                  <c:v>0.25669999999999998</c:v>
                </c:pt>
                <c:pt idx="84">
                  <c:v>0.25009999999999999</c:v>
                </c:pt>
                <c:pt idx="85">
                  <c:v>0.25590000000000002</c:v>
                </c:pt>
                <c:pt idx="86">
                  <c:v>0.25679999999999997</c:v>
                </c:pt>
                <c:pt idx="87">
                  <c:v>0.25940000000000002</c:v>
                </c:pt>
                <c:pt idx="88">
                  <c:v>0.27700000000000002</c:v>
                </c:pt>
                <c:pt idx="89">
                  <c:v>0.28310000000000002</c:v>
                </c:pt>
                <c:pt idx="90">
                  <c:v>0.2823</c:v>
                </c:pt>
                <c:pt idx="91">
                  <c:v>0.2616</c:v>
                </c:pt>
                <c:pt idx="92">
                  <c:v>0.28699999999999998</c:v>
                </c:pt>
                <c:pt idx="93">
                  <c:v>0.2873</c:v>
                </c:pt>
                <c:pt idx="94">
                  <c:v>0.29949999999999999</c:v>
                </c:pt>
                <c:pt idx="95">
                  <c:v>0.29549999999999998</c:v>
                </c:pt>
                <c:pt idx="96">
                  <c:v>0.3009</c:v>
                </c:pt>
                <c:pt idx="97">
                  <c:v>0.29599999999999999</c:v>
                </c:pt>
                <c:pt idx="98">
                  <c:v>0.29039999999999999</c:v>
                </c:pt>
                <c:pt idx="99">
                  <c:v>0.30759999999999998</c:v>
                </c:pt>
                <c:pt idx="100">
                  <c:v>0.29199999999999998</c:v>
                </c:pt>
                <c:pt idx="101">
                  <c:v>0.29749999999999999</c:v>
                </c:pt>
                <c:pt idx="102">
                  <c:v>0.2994</c:v>
                </c:pt>
                <c:pt idx="103">
                  <c:v>0.2752</c:v>
                </c:pt>
                <c:pt idx="104">
                  <c:v>0.312</c:v>
                </c:pt>
                <c:pt idx="105">
                  <c:v>0.30759999999999998</c:v>
                </c:pt>
                <c:pt idx="106">
                  <c:v>0.30880000000000002</c:v>
                </c:pt>
                <c:pt idx="107">
                  <c:v>0.3075</c:v>
                </c:pt>
                <c:pt idx="108">
                  <c:v>0.32050000000000001</c:v>
                </c:pt>
                <c:pt idx="109">
                  <c:v>0.31580000000000003</c:v>
                </c:pt>
                <c:pt idx="110">
                  <c:v>0.32969999999999999</c:v>
                </c:pt>
                <c:pt idx="111">
                  <c:v>0.32479999999999998</c:v>
                </c:pt>
                <c:pt idx="112">
                  <c:v>0.3226</c:v>
                </c:pt>
                <c:pt idx="113">
                  <c:v>0.3352</c:v>
                </c:pt>
                <c:pt idx="114">
                  <c:v>0.3291</c:v>
                </c:pt>
                <c:pt idx="115">
                  <c:v>0.28539999999999999</c:v>
                </c:pt>
                <c:pt idx="116">
                  <c:v>0.32700000000000001</c:v>
                </c:pt>
                <c:pt idx="117">
                  <c:v>0.33129999999999998</c:v>
                </c:pt>
                <c:pt idx="118">
                  <c:v>0.33040000000000003</c:v>
                </c:pt>
                <c:pt idx="119">
                  <c:v>0.3337</c:v>
                </c:pt>
                <c:pt idx="120">
                  <c:v>0.35370000000000001</c:v>
                </c:pt>
                <c:pt idx="121">
                  <c:v>0.35649999999999998</c:v>
                </c:pt>
                <c:pt idx="122">
                  <c:v>0.35630000000000001</c:v>
                </c:pt>
                <c:pt idx="123">
                  <c:v>0.35189999999999999</c:v>
                </c:pt>
                <c:pt idx="124">
                  <c:v>0.3503</c:v>
                </c:pt>
                <c:pt idx="125">
                  <c:v>0.36549999999999999</c:v>
                </c:pt>
                <c:pt idx="126">
                  <c:v>0.35930000000000001</c:v>
                </c:pt>
                <c:pt idx="127">
                  <c:v>0.33339999999999997</c:v>
                </c:pt>
                <c:pt idx="128">
                  <c:v>0.36149999999999999</c:v>
                </c:pt>
                <c:pt idx="129">
                  <c:v>0.37009999999999998</c:v>
                </c:pt>
                <c:pt idx="130">
                  <c:v>0.371</c:v>
                </c:pt>
                <c:pt idx="131">
                  <c:v>0.36320000000000002</c:v>
                </c:pt>
                <c:pt idx="132">
                  <c:v>0.37040000000000001</c:v>
                </c:pt>
                <c:pt idx="133">
                  <c:v>0.36559999999999998</c:v>
                </c:pt>
                <c:pt idx="134">
                  <c:v>0.37569999999999998</c:v>
                </c:pt>
                <c:pt idx="135">
                  <c:v>0.37169999999999997</c:v>
                </c:pt>
                <c:pt idx="136">
                  <c:v>0.38009999999999999</c:v>
                </c:pt>
                <c:pt idx="137">
                  <c:v>0.38629999999999998</c:v>
                </c:pt>
                <c:pt idx="138">
                  <c:v>0.378</c:v>
                </c:pt>
                <c:pt idx="139">
                  <c:v>0.38500000000000001</c:v>
                </c:pt>
                <c:pt idx="140">
                  <c:v>0.38229999999999997</c:v>
                </c:pt>
                <c:pt idx="141">
                  <c:v>0.38679999999999998</c:v>
                </c:pt>
                <c:pt idx="142">
                  <c:v>0.3866</c:v>
                </c:pt>
                <c:pt idx="143">
                  <c:v>0.3957</c:v>
                </c:pt>
                <c:pt idx="144">
                  <c:v>0.37669999999999998</c:v>
                </c:pt>
                <c:pt idx="145">
                  <c:v>0.38350000000000001</c:v>
                </c:pt>
                <c:pt idx="146">
                  <c:v>0.40660000000000002</c:v>
                </c:pt>
                <c:pt idx="147">
                  <c:v>0.39479999999999998</c:v>
                </c:pt>
                <c:pt idx="148">
                  <c:v>0.39329999999999998</c:v>
                </c:pt>
                <c:pt idx="149">
                  <c:v>0.3977</c:v>
                </c:pt>
                <c:pt idx="150">
                  <c:v>0.38300000000000001</c:v>
                </c:pt>
                <c:pt idx="151">
                  <c:v>0.37190000000000001</c:v>
                </c:pt>
                <c:pt idx="152">
                  <c:v>0.38400000000000001</c:v>
                </c:pt>
                <c:pt idx="153">
                  <c:v>0.38090000000000002</c:v>
                </c:pt>
                <c:pt idx="154">
                  <c:v>0.37890000000000001</c:v>
                </c:pt>
                <c:pt idx="155">
                  <c:v>0.38500000000000001</c:v>
                </c:pt>
                <c:pt idx="156">
                  <c:v>0.3805</c:v>
                </c:pt>
                <c:pt idx="157">
                  <c:v>0.38619999999999999</c:v>
                </c:pt>
                <c:pt idx="158">
                  <c:v>0.38329999999999997</c:v>
                </c:pt>
                <c:pt idx="159">
                  <c:v>0.38979999999999998</c:v>
                </c:pt>
                <c:pt idx="160">
                  <c:v>0.39369999999999999</c:v>
                </c:pt>
                <c:pt idx="161">
                  <c:v>0.38990000000000002</c:v>
                </c:pt>
                <c:pt idx="162">
                  <c:v>0.38650000000000001</c:v>
                </c:pt>
                <c:pt idx="163">
                  <c:v>0.38329999999999997</c:v>
                </c:pt>
                <c:pt idx="164">
                  <c:v>0.38340000000000002</c:v>
                </c:pt>
                <c:pt idx="165">
                  <c:v>0.39129999999999998</c:v>
                </c:pt>
                <c:pt idx="166">
                  <c:v>0.40189999999999998</c:v>
                </c:pt>
                <c:pt idx="167">
                  <c:v>0.3926</c:v>
                </c:pt>
                <c:pt idx="168">
                  <c:v>0.38679999999999998</c:v>
                </c:pt>
                <c:pt idx="169">
                  <c:v>0.41860000000000003</c:v>
                </c:pt>
                <c:pt idx="170">
                  <c:v>0.4</c:v>
                </c:pt>
                <c:pt idx="171">
                  <c:v>0.41699999999999998</c:v>
                </c:pt>
                <c:pt idx="172">
                  <c:v>0.40899999999999997</c:v>
                </c:pt>
                <c:pt idx="173">
                  <c:v>0.41410000000000002</c:v>
                </c:pt>
                <c:pt idx="174">
                  <c:v>0.4224</c:v>
                </c:pt>
                <c:pt idx="175">
                  <c:v>0.39040000000000002</c:v>
                </c:pt>
                <c:pt idx="176">
                  <c:v>0.39879999999999999</c:v>
                </c:pt>
                <c:pt idx="177">
                  <c:v>0.41949999999999998</c:v>
                </c:pt>
                <c:pt idx="178">
                  <c:v>0.42380000000000001</c:v>
                </c:pt>
                <c:pt idx="179">
                  <c:v>0.41889999999999999</c:v>
                </c:pt>
              </c:numCache>
            </c:numRef>
          </c:val>
        </c:ser>
        <c:marker val="1"/>
        <c:axId val="75182080"/>
        <c:axId val="75184384"/>
      </c:lineChart>
      <c:dateAx>
        <c:axId val="75182080"/>
        <c:scaling>
          <c:orientation val="minMax"/>
          <c:max val="42156"/>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75184384"/>
        <c:crosses val="autoZero"/>
        <c:auto val="1"/>
        <c:lblOffset val="100"/>
        <c:majorUnit val="12"/>
        <c:majorTimeUnit val="months"/>
      </c:dateAx>
      <c:valAx>
        <c:axId val="75184384"/>
        <c:scaling>
          <c:orientation val="minMax"/>
        </c:scaling>
        <c:axPos val="l"/>
        <c:majorGridlines/>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75182080"/>
        <c:crosses val="autoZero"/>
        <c:crossBetween val="between"/>
      </c:valAx>
    </c:plotArea>
    <c:legend>
      <c:legendPos val="r"/>
      <c:layout>
        <c:manualLayout>
          <c:xMode val="edge"/>
          <c:yMode val="edge"/>
          <c:wMode val="edge"/>
          <c:hMode val="edge"/>
          <c:x val="0.36"/>
          <c:y val="0.94496849565728569"/>
          <c:w val="0.63384615384615384"/>
          <c:h val="0.98584896130885846"/>
        </c:manualLayout>
      </c:layout>
      <c:txPr>
        <a:bodyPr/>
        <a:lstStyle/>
        <a:p>
          <a:pPr>
            <a:defRPr sz="1200" b="1">
              <a:solidFill>
                <a:schemeClr val="tx2"/>
              </a:solidFill>
              <a:latin typeface="Arial" pitchFamily="34" charset="0"/>
              <a:cs typeface="Arial" pitchFamily="34" charset="0"/>
            </a:defRPr>
          </a:pPr>
          <a:endParaRPr lang="en-US"/>
        </a:p>
      </c:txPr>
    </c:legend>
    <c:plotVisOnly val="1"/>
    <c:dispBlanksAs val="gap"/>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Usage of monetary and community sentences</a:t>
            </a:r>
          </a:p>
        </c:rich>
      </c:tx>
    </c:title>
    <c:plotArea>
      <c:layout>
        <c:manualLayout>
          <c:layoutTarget val="inner"/>
          <c:xMode val="edge"/>
          <c:yMode val="edge"/>
          <c:x val="5.5858725351638751E-2"/>
          <c:y val="8.9890060912197312E-2"/>
          <c:w val="0.88816927114879873"/>
          <c:h val="0.7047518116839171"/>
        </c:manualLayout>
      </c:layout>
      <c:lineChart>
        <c:grouping val="standard"/>
        <c:ser>
          <c:idx val="3"/>
          <c:order val="0"/>
          <c:tx>
            <c:strRef>
              <c:f>'FinesvComm w fcast'!$C$2</c:f>
              <c:strCache>
                <c:ptCount val="1"/>
                <c:pt idx="0">
                  <c:v>Monetary</c:v>
                </c:pt>
              </c:strCache>
            </c:strRef>
          </c:tx>
          <c:spPr>
            <a:ln w="38100">
              <a:solidFill>
                <a:schemeClr val="tx2"/>
              </a:solidFill>
            </a:ln>
          </c:spPr>
          <c:marker>
            <c:symbol val="none"/>
          </c:marker>
          <c:cat>
            <c:numRef>
              <c:f>'FinesvComm w fcast'!$B$3:$B$291</c:f>
              <c:numCache>
                <c:formatCode>mmm\-yy</c:formatCode>
                <c:ptCount val="289"/>
                <c:pt idx="0">
                  <c:v>36678</c:v>
                </c:pt>
                <c:pt idx="1">
                  <c:v>36708</c:v>
                </c:pt>
                <c:pt idx="2">
                  <c:v>36739</c:v>
                </c:pt>
                <c:pt idx="3">
                  <c:v>36770</c:v>
                </c:pt>
                <c:pt idx="4">
                  <c:v>36800</c:v>
                </c:pt>
                <c:pt idx="5">
                  <c:v>36831</c:v>
                </c:pt>
                <c:pt idx="6">
                  <c:v>36861</c:v>
                </c:pt>
                <c:pt idx="7">
                  <c:v>36892</c:v>
                </c:pt>
                <c:pt idx="8">
                  <c:v>36923</c:v>
                </c:pt>
                <c:pt idx="9">
                  <c:v>36951</c:v>
                </c:pt>
                <c:pt idx="10">
                  <c:v>36982</c:v>
                </c:pt>
                <c:pt idx="11">
                  <c:v>37012</c:v>
                </c:pt>
                <c:pt idx="12">
                  <c:v>37043</c:v>
                </c:pt>
                <c:pt idx="13">
                  <c:v>37073</c:v>
                </c:pt>
                <c:pt idx="14">
                  <c:v>37104</c:v>
                </c:pt>
                <c:pt idx="15">
                  <c:v>37135</c:v>
                </c:pt>
                <c:pt idx="16">
                  <c:v>37165</c:v>
                </c:pt>
                <c:pt idx="17">
                  <c:v>37196</c:v>
                </c:pt>
                <c:pt idx="18">
                  <c:v>37226</c:v>
                </c:pt>
                <c:pt idx="19">
                  <c:v>37257</c:v>
                </c:pt>
                <c:pt idx="20">
                  <c:v>37288</c:v>
                </c:pt>
                <c:pt idx="21">
                  <c:v>37316</c:v>
                </c:pt>
                <c:pt idx="22">
                  <c:v>37347</c:v>
                </c:pt>
                <c:pt idx="23">
                  <c:v>37377</c:v>
                </c:pt>
                <c:pt idx="24">
                  <c:v>37408</c:v>
                </c:pt>
                <c:pt idx="25">
                  <c:v>37438</c:v>
                </c:pt>
                <c:pt idx="26">
                  <c:v>37469</c:v>
                </c:pt>
                <c:pt idx="27">
                  <c:v>37500</c:v>
                </c:pt>
                <c:pt idx="28">
                  <c:v>37530</c:v>
                </c:pt>
                <c:pt idx="29">
                  <c:v>37561</c:v>
                </c:pt>
                <c:pt idx="30">
                  <c:v>37591</c:v>
                </c:pt>
                <c:pt idx="31">
                  <c:v>37622</c:v>
                </c:pt>
                <c:pt idx="32">
                  <c:v>37653</c:v>
                </c:pt>
                <c:pt idx="33">
                  <c:v>37681</c:v>
                </c:pt>
                <c:pt idx="34">
                  <c:v>37712</c:v>
                </c:pt>
                <c:pt idx="35">
                  <c:v>37742</c:v>
                </c:pt>
                <c:pt idx="36">
                  <c:v>37773</c:v>
                </c:pt>
                <c:pt idx="37">
                  <c:v>37803</c:v>
                </c:pt>
                <c:pt idx="38">
                  <c:v>37834</c:v>
                </c:pt>
                <c:pt idx="39">
                  <c:v>37865</c:v>
                </c:pt>
                <c:pt idx="40">
                  <c:v>37895</c:v>
                </c:pt>
                <c:pt idx="41">
                  <c:v>37926</c:v>
                </c:pt>
                <c:pt idx="42">
                  <c:v>37956</c:v>
                </c:pt>
                <c:pt idx="43">
                  <c:v>37987</c:v>
                </c:pt>
                <c:pt idx="44">
                  <c:v>38018</c:v>
                </c:pt>
                <c:pt idx="45">
                  <c:v>38047</c:v>
                </c:pt>
                <c:pt idx="46">
                  <c:v>38078</c:v>
                </c:pt>
                <c:pt idx="47">
                  <c:v>38108</c:v>
                </c:pt>
                <c:pt idx="48">
                  <c:v>38139</c:v>
                </c:pt>
                <c:pt idx="49">
                  <c:v>38169</c:v>
                </c:pt>
                <c:pt idx="50">
                  <c:v>38200</c:v>
                </c:pt>
                <c:pt idx="51">
                  <c:v>38231</c:v>
                </c:pt>
                <c:pt idx="52">
                  <c:v>38261</c:v>
                </c:pt>
                <c:pt idx="53">
                  <c:v>38292</c:v>
                </c:pt>
                <c:pt idx="54">
                  <c:v>38322</c:v>
                </c:pt>
                <c:pt idx="55">
                  <c:v>38353</c:v>
                </c:pt>
                <c:pt idx="56">
                  <c:v>38384</c:v>
                </c:pt>
                <c:pt idx="57">
                  <c:v>38412</c:v>
                </c:pt>
                <c:pt idx="58">
                  <c:v>38443</c:v>
                </c:pt>
                <c:pt idx="59">
                  <c:v>38473</c:v>
                </c:pt>
                <c:pt idx="60">
                  <c:v>38504</c:v>
                </c:pt>
                <c:pt idx="61">
                  <c:v>38534</c:v>
                </c:pt>
                <c:pt idx="62">
                  <c:v>38565</c:v>
                </c:pt>
                <c:pt idx="63">
                  <c:v>38596</c:v>
                </c:pt>
                <c:pt idx="64">
                  <c:v>38626</c:v>
                </c:pt>
                <c:pt idx="65">
                  <c:v>38657</c:v>
                </c:pt>
                <c:pt idx="66">
                  <c:v>38687</c:v>
                </c:pt>
                <c:pt idx="67">
                  <c:v>38718</c:v>
                </c:pt>
                <c:pt idx="68">
                  <c:v>38749</c:v>
                </c:pt>
                <c:pt idx="69">
                  <c:v>38777</c:v>
                </c:pt>
                <c:pt idx="70">
                  <c:v>38808</c:v>
                </c:pt>
                <c:pt idx="71">
                  <c:v>38838</c:v>
                </c:pt>
                <c:pt idx="72">
                  <c:v>38869</c:v>
                </c:pt>
                <c:pt idx="73">
                  <c:v>38899</c:v>
                </c:pt>
                <c:pt idx="74">
                  <c:v>38930</c:v>
                </c:pt>
                <c:pt idx="75">
                  <c:v>38961</c:v>
                </c:pt>
                <c:pt idx="76">
                  <c:v>38991</c:v>
                </c:pt>
                <c:pt idx="77">
                  <c:v>39022</c:v>
                </c:pt>
                <c:pt idx="78">
                  <c:v>39052</c:v>
                </c:pt>
                <c:pt idx="79">
                  <c:v>39083</c:v>
                </c:pt>
                <c:pt idx="80">
                  <c:v>39114</c:v>
                </c:pt>
                <c:pt idx="81">
                  <c:v>39142</c:v>
                </c:pt>
                <c:pt idx="82">
                  <c:v>39173</c:v>
                </c:pt>
                <c:pt idx="83">
                  <c:v>39203</c:v>
                </c:pt>
                <c:pt idx="84">
                  <c:v>39234</c:v>
                </c:pt>
                <c:pt idx="85">
                  <c:v>39264</c:v>
                </c:pt>
                <c:pt idx="86">
                  <c:v>39295</c:v>
                </c:pt>
                <c:pt idx="87">
                  <c:v>39326</c:v>
                </c:pt>
                <c:pt idx="88">
                  <c:v>39356</c:v>
                </c:pt>
                <c:pt idx="89">
                  <c:v>39387</c:v>
                </c:pt>
                <c:pt idx="90">
                  <c:v>39417</c:v>
                </c:pt>
                <c:pt idx="91">
                  <c:v>39448</c:v>
                </c:pt>
                <c:pt idx="92">
                  <c:v>39479</c:v>
                </c:pt>
                <c:pt idx="93">
                  <c:v>39508</c:v>
                </c:pt>
                <c:pt idx="94">
                  <c:v>39539</c:v>
                </c:pt>
                <c:pt idx="95">
                  <c:v>39569</c:v>
                </c:pt>
                <c:pt idx="96">
                  <c:v>39600</c:v>
                </c:pt>
                <c:pt idx="97">
                  <c:v>39630</c:v>
                </c:pt>
                <c:pt idx="98">
                  <c:v>39661</c:v>
                </c:pt>
                <c:pt idx="99">
                  <c:v>39692</c:v>
                </c:pt>
                <c:pt idx="100">
                  <c:v>39722</c:v>
                </c:pt>
                <c:pt idx="101">
                  <c:v>39753</c:v>
                </c:pt>
                <c:pt idx="102">
                  <c:v>39783</c:v>
                </c:pt>
                <c:pt idx="103">
                  <c:v>39814</c:v>
                </c:pt>
                <c:pt idx="104">
                  <c:v>39845</c:v>
                </c:pt>
                <c:pt idx="105">
                  <c:v>39873</c:v>
                </c:pt>
                <c:pt idx="106">
                  <c:v>39904</c:v>
                </c:pt>
                <c:pt idx="107">
                  <c:v>39934</c:v>
                </c:pt>
                <c:pt idx="108">
                  <c:v>39965</c:v>
                </c:pt>
                <c:pt idx="109">
                  <c:v>39995</c:v>
                </c:pt>
                <c:pt idx="110">
                  <c:v>40026</c:v>
                </c:pt>
                <c:pt idx="111">
                  <c:v>40057</c:v>
                </c:pt>
                <c:pt idx="112">
                  <c:v>40087</c:v>
                </c:pt>
                <c:pt idx="113">
                  <c:v>40118</c:v>
                </c:pt>
                <c:pt idx="114">
                  <c:v>40148</c:v>
                </c:pt>
                <c:pt idx="115">
                  <c:v>40179</c:v>
                </c:pt>
                <c:pt idx="116">
                  <c:v>40210</c:v>
                </c:pt>
                <c:pt idx="117">
                  <c:v>40238</c:v>
                </c:pt>
                <c:pt idx="118">
                  <c:v>40269</c:v>
                </c:pt>
                <c:pt idx="119">
                  <c:v>40299</c:v>
                </c:pt>
                <c:pt idx="120">
                  <c:v>40330</c:v>
                </c:pt>
                <c:pt idx="121">
                  <c:v>40360</c:v>
                </c:pt>
                <c:pt idx="122">
                  <c:v>40391</c:v>
                </c:pt>
                <c:pt idx="123">
                  <c:v>40422</c:v>
                </c:pt>
                <c:pt idx="124">
                  <c:v>40452</c:v>
                </c:pt>
                <c:pt idx="125">
                  <c:v>40483</c:v>
                </c:pt>
                <c:pt idx="126">
                  <c:v>40513</c:v>
                </c:pt>
                <c:pt idx="127">
                  <c:v>40544</c:v>
                </c:pt>
                <c:pt idx="128">
                  <c:v>40575</c:v>
                </c:pt>
                <c:pt idx="129">
                  <c:v>40603</c:v>
                </c:pt>
                <c:pt idx="130">
                  <c:v>40634</c:v>
                </c:pt>
                <c:pt idx="131">
                  <c:v>40664</c:v>
                </c:pt>
                <c:pt idx="132">
                  <c:v>40695</c:v>
                </c:pt>
                <c:pt idx="133">
                  <c:v>40725</c:v>
                </c:pt>
                <c:pt idx="134">
                  <c:v>40756</c:v>
                </c:pt>
                <c:pt idx="135">
                  <c:v>40787</c:v>
                </c:pt>
                <c:pt idx="136">
                  <c:v>40817</c:v>
                </c:pt>
                <c:pt idx="137">
                  <c:v>40848</c:v>
                </c:pt>
                <c:pt idx="138">
                  <c:v>40878</c:v>
                </c:pt>
                <c:pt idx="139">
                  <c:v>40909</c:v>
                </c:pt>
                <c:pt idx="140">
                  <c:v>40940</c:v>
                </c:pt>
                <c:pt idx="141">
                  <c:v>40969</c:v>
                </c:pt>
                <c:pt idx="142">
                  <c:v>41000</c:v>
                </c:pt>
                <c:pt idx="143">
                  <c:v>41030</c:v>
                </c:pt>
                <c:pt idx="144">
                  <c:v>41061</c:v>
                </c:pt>
                <c:pt idx="145">
                  <c:v>41091</c:v>
                </c:pt>
                <c:pt idx="146">
                  <c:v>41122</c:v>
                </c:pt>
                <c:pt idx="147">
                  <c:v>41153</c:v>
                </c:pt>
                <c:pt idx="148">
                  <c:v>41183</c:v>
                </c:pt>
                <c:pt idx="149">
                  <c:v>41214</c:v>
                </c:pt>
                <c:pt idx="150">
                  <c:v>41244</c:v>
                </c:pt>
                <c:pt idx="151">
                  <c:v>41275</c:v>
                </c:pt>
                <c:pt idx="152">
                  <c:v>41306</c:v>
                </c:pt>
                <c:pt idx="153">
                  <c:v>41334</c:v>
                </c:pt>
                <c:pt idx="154">
                  <c:v>41365</c:v>
                </c:pt>
                <c:pt idx="155">
                  <c:v>41395</c:v>
                </c:pt>
                <c:pt idx="156">
                  <c:v>41426</c:v>
                </c:pt>
                <c:pt idx="157">
                  <c:v>41456</c:v>
                </c:pt>
                <c:pt idx="158">
                  <c:v>41487</c:v>
                </c:pt>
                <c:pt idx="159">
                  <c:v>41518</c:v>
                </c:pt>
                <c:pt idx="160">
                  <c:v>41548</c:v>
                </c:pt>
                <c:pt idx="161">
                  <c:v>41579</c:v>
                </c:pt>
                <c:pt idx="162">
                  <c:v>41609</c:v>
                </c:pt>
                <c:pt idx="163">
                  <c:v>41640</c:v>
                </c:pt>
                <c:pt idx="164">
                  <c:v>41671</c:v>
                </c:pt>
                <c:pt idx="165">
                  <c:v>41699</c:v>
                </c:pt>
                <c:pt idx="166">
                  <c:v>41730</c:v>
                </c:pt>
                <c:pt idx="167">
                  <c:v>41760</c:v>
                </c:pt>
                <c:pt idx="168">
                  <c:v>41791</c:v>
                </c:pt>
                <c:pt idx="169">
                  <c:v>41821</c:v>
                </c:pt>
                <c:pt idx="170">
                  <c:v>41852</c:v>
                </c:pt>
                <c:pt idx="171">
                  <c:v>41883</c:v>
                </c:pt>
                <c:pt idx="172">
                  <c:v>41913</c:v>
                </c:pt>
                <c:pt idx="173">
                  <c:v>41944</c:v>
                </c:pt>
                <c:pt idx="174">
                  <c:v>41974</c:v>
                </c:pt>
                <c:pt idx="175">
                  <c:v>42005</c:v>
                </c:pt>
                <c:pt idx="176">
                  <c:v>42036</c:v>
                </c:pt>
                <c:pt idx="177">
                  <c:v>42064</c:v>
                </c:pt>
                <c:pt idx="178">
                  <c:v>42095</c:v>
                </c:pt>
                <c:pt idx="179">
                  <c:v>42125</c:v>
                </c:pt>
                <c:pt idx="180">
                  <c:v>42156</c:v>
                </c:pt>
                <c:pt idx="181">
                  <c:v>42186</c:v>
                </c:pt>
                <c:pt idx="182">
                  <c:v>42217</c:v>
                </c:pt>
                <c:pt idx="183">
                  <c:v>42248</c:v>
                </c:pt>
                <c:pt idx="184">
                  <c:v>42278</c:v>
                </c:pt>
                <c:pt idx="185">
                  <c:v>42309</c:v>
                </c:pt>
                <c:pt idx="186">
                  <c:v>42339</c:v>
                </c:pt>
                <c:pt idx="187">
                  <c:v>42370</c:v>
                </c:pt>
                <c:pt idx="188">
                  <c:v>42401</c:v>
                </c:pt>
                <c:pt idx="189">
                  <c:v>42430</c:v>
                </c:pt>
                <c:pt idx="190">
                  <c:v>42461</c:v>
                </c:pt>
                <c:pt idx="191">
                  <c:v>42491</c:v>
                </c:pt>
                <c:pt idx="192">
                  <c:v>42522</c:v>
                </c:pt>
                <c:pt idx="193">
                  <c:v>42552</c:v>
                </c:pt>
                <c:pt idx="194">
                  <c:v>42583</c:v>
                </c:pt>
                <c:pt idx="195">
                  <c:v>42614</c:v>
                </c:pt>
                <c:pt idx="196">
                  <c:v>42644</c:v>
                </c:pt>
                <c:pt idx="197">
                  <c:v>42675</c:v>
                </c:pt>
                <c:pt idx="198">
                  <c:v>42705</c:v>
                </c:pt>
                <c:pt idx="199">
                  <c:v>42736</c:v>
                </c:pt>
                <c:pt idx="200">
                  <c:v>42767</c:v>
                </c:pt>
                <c:pt idx="201">
                  <c:v>42795</c:v>
                </c:pt>
                <c:pt idx="202">
                  <c:v>42826</c:v>
                </c:pt>
                <c:pt idx="203">
                  <c:v>42856</c:v>
                </c:pt>
                <c:pt idx="204">
                  <c:v>42887</c:v>
                </c:pt>
                <c:pt idx="205">
                  <c:v>42917</c:v>
                </c:pt>
                <c:pt idx="206">
                  <c:v>42948</c:v>
                </c:pt>
                <c:pt idx="207">
                  <c:v>42979</c:v>
                </c:pt>
                <c:pt idx="208">
                  <c:v>43009</c:v>
                </c:pt>
                <c:pt idx="209">
                  <c:v>43040</c:v>
                </c:pt>
                <c:pt idx="210">
                  <c:v>43070</c:v>
                </c:pt>
                <c:pt idx="211">
                  <c:v>43101</c:v>
                </c:pt>
                <c:pt idx="212">
                  <c:v>43132</c:v>
                </c:pt>
                <c:pt idx="213">
                  <c:v>43160</c:v>
                </c:pt>
                <c:pt idx="214">
                  <c:v>43191</c:v>
                </c:pt>
                <c:pt idx="215">
                  <c:v>43221</c:v>
                </c:pt>
                <c:pt idx="216">
                  <c:v>43252</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c:v>45108</c:v>
                </c:pt>
                <c:pt idx="278">
                  <c:v>45139</c:v>
                </c:pt>
                <c:pt idx="279">
                  <c:v>45170</c:v>
                </c:pt>
                <c:pt idx="280">
                  <c:v>45200</c:v>
                </c:pt>
                <c:pt idx="281">
                  <c:v>45231</c:v>
                </c:pt>
                <c:pt idx="282">
                  <c:v>45261</c:v>
                </c:pt>
                <c:pt idx="283">
                  <c:v>45292</c:v>
                </c:pt>
                <c:pt idx="284">
                  <c:v>45323</c:v>
                </c:pt>
                <c:pt idx="285">
                  <c:v>45352</c:v>
                </c:pt>
                <c:pt idx="286">
                  <c:v>45383</c:v>
                </c:pt>
                <c:pt idx="287">
                  <c:v>45413</c:v>
                </c:pt>
                <c:pt idx="288">
                  <c:v>45444</c:v>
                </c:pt>
              </c:numCache>
            </c:numRef>
          </c:cat>
          <c:val>
            <c:numRef>
              <c:f>'FinesvComm w fcast'!$C$3:$C$291</c:f>
              <c:numCache>
                <c:formatCode>0.0%</c:formatCode>
                <c:ptCount val="289"/>
                <c:pt idx="0">
                  <c:v>0.42580000000000001</c:v>
                </c:pt>
                <c:pt idx="1">
                  <c:v>0.4244</c:v>
                </c:pt>
                <c:pt idx="2">
                  <c:v>0.4199</c:v>
                </c:pt>
                <c:pt idx="3">
                  <c:v>0.44479999999999997</c:v>
                </c:pt>
                <c:pt idx="4">
                  <c:v>0.44540000000000002</c:v>
                </c:pt>
                <c:pt idx="5">
                  <c:v>0.45279999999999998</c:v>
                </c:pt>
                <c:pt idx="6">
                  <c:v>0.44529999999999997</c:v>
                </c:pt>
                <c:pt idx="7">
                  <c:v>0.50319999999999998</c:v>
                </c:pt>
                <c:pt idx="8">
                  <c:v>0.44929999999999998</c:v>
                </c:pt>
                <c:pt idx="9">
                  <c:v>0.4667</c:v>
                </c:pt>
                <c:pt idx="10">
                  <c:v>0.47149999999999997</c:v>
                </c:pt>
                <c:pt idx="11">
                  <c:v>0.46189999999999998</c:v>
                </c:pt>
                <c:pt idx="12">
                  <c:v>0.45989999999999998</c:v>
                </c:pt>
                <c:pt idx="13">
                  <c:v>0.46729999999999999</c:v>
                </c:pt>
                <c:pt idx="14">
                  <c:v>0.4556</c:v>
                </c:pt>
                <c:pt idx="15">
                  <c:v>0.46300000000000002</c:v>
                </c:pt>
                <c:pt idx="16">
                  <c:v>0.47749999999999998</c:v>
                </c:pt>
                <c:pt idx="17">
                  <c:v>0.4758</c:v>
                </c:pt>
                <c:pt idx="18">
                  <c:v>0.45889999999999997</c:v>
                </c:pt>
                <c:pt idx="19">
                  <c:v>0.57789999999999997</c:v>
                </c:pt>
                <c:pt idx="20">
                  <c:v>0.48209999999999997</c:v>
                </c:pt>
                <c:pt idx="21">
                  <c:v>0.46100000000000002</c:v>
                </c:pt>
                <c:pt idx="22">
                  <c:v>0.48649999999999999</c:v>
                </c:pt>
                <c:pt idx="23">
                  <c:v>0.46600000000000003</c:v>
                </c:pt>
                <c:pt idx="24">
                  <c:v>0.47670000000000001</c:v>
                </c:pt>
                <c:pt idx="25">
                  <c:v>0.47289999999999999</c:v>
                </c:pt>
                <c:pt idx="26">
                  <c:v>0.46589999999999998</c:v>
                </c:pt>
                <c:pt idx="27">
                  <c:v>0.46829999999999999</c:v>
                </c:pt>
                <c:pt idx="28">
                  <c:v>0.47349999999999998</c:v>
                </c:pt>
                <c:pt idx="29">
                  <c:v>0.47170000000000001</c:v>
                </c:pt>
                <c:pt idx="30">
                  <c:v>0.48459999999999998</c:v>
                </c:pt>
                <c:pt idx="31">
                  <c:v>0.5756</c:v>
                </c:pt>
                <c:pt idx="32">
                  <c:v>0.48149999999999998</c:v>
                </c:pt>
                <c:pt idx="33">
                  <c:v>0.47620000000000001</c:v>
                </c:pt>
                <c:pt idx="34">
                  <c:v>0.50470000000000004</c:v>
                </c:pt>
                <c:pt idx="35">
                  <c:v>0.4788</c:v>
                </c:pt>
                <c:pt idx="36">
                  <c:v>0.47139999999999999</c:v>
                </c:pt>
                <c:pt idx="37">
                  <c:v>0.46560000000000001</c:v>
                </c:pt>
                <c:pt idx="38">
                  <c:v>0.48830000000000001</c:v>
                </c:pt>
                <c:pt idx="39">
                  <c:v>0.48870000000000002</c:v>
                </c:pt>
                <c:pt idx="40">
                  <c:v>0.47870000000000001</c:v>
                </c:pt>
                <c:pt idx="41">
                  <c:v>0.4874</c:v>
                </c:pt>
                <c:pt idx="42">
                  <c:v>0.45350000000000001</c:v>
                </c:pt>
                <c:pt idx="43">
                  <c:v>0.60050000000000003</c:v>
                </c:pt>
                <c:pt idx="44">
                  <c:v>0.48859999999999998</c:v>
                </c:pt>
                <c:pt idx="45">
                  <c:v>0.47210000000000002</c:v>
                </c:pt>
                <c:pt idx="46">
                  <c:v>0.49409999999999998</c:v>
                </c:pt>
                <c:pt idx="47">
                  <c:v>0.48259999999999997</c:v>
                </c:pt>
                <c:pt idx="48">
                  <c:v>0.46339999999999998</c:v>
                </c:pt>
                <c:pt idx="49">
                  <c:v>0.45119999999999999</c:v>
                </c:pt>
                <c:pt idx="50">
                  <c:v>0.45529999999999998</c:v>
                </c:pt>
                <c:pt idx="51">
                  <c:v>0.46160000000000001</c:v>
                </c:pt>
                <c:pt idx="52">
                  <c:v>0.47499999999999998</c:v>
                </c:pt>
                <c:pt idx="53">
                  <c:v>0.4647</c:v>
                </c:pt>
                <c:pt idx="54">
                  <c:v>0.47239999999999999</c:v>
                </c:pt>
                <c:pt idx="55">
                  <c:v>0.58250000000000002</c:v>
                </c:pt>
                <c:pt idx="56">
                  <c:v>0.47870000000000001</c:v>
                </c:pt>
                <c:pt idx="57">
                  <c:v>0.47739999999999999</c:v>
                </c:pt>
                <c:pt idx="58">
                  <c:v>0.49099999999999999</c:v>
                </c:pt>
                <c:pt idx="59">
                  <c:v>0.47120000000000001</c:v>
                </c:pt>
                <c:pt idx="60">
                  <c:v>0.4713</c:v>
                </c:pt>
                <c:pt idx="61">
                  <c:v>0.45610000000000001</c:v>
                </c:pt>
                <c:pt idx="62">
                  <c:v>0.47249999999999998</c:v>
                </c:pt>
                <c:pt idx="63">
                  <c:v>0.46829999999999999</c:v>
                </c:pt>
                <c:pt idx="64">
                  <c:v>0.45669999999999999</c:v>
                </c:pt>
                <c:pt idx="65">
                  <c:v>0.46510000000000001</c:v>
                </c:pt>
                <c:pt idx="66">
                  <c:v>0.44919999999999999</c:v>
                </c:pt>
                <c:pt idx="67">
                  <c:v>0.56769999999999998</c:v>
                </c:pt>
                <c:pt idx="68">
                  <c:v>0.47139999999999999</c:v>
                </c:pt>
                <c:pt idx="69">
                  <c:v>0.4748</c:v>
                </c:pt>
                <c:pt idx="70">
                  <c:v>0.4884</c:v>
                </c:pt>
                <c:pt idx="71">
                  <c:v>0.48380000000000001</c:v>
                </c:pt>
                <c:pt idx="72">
                  <c:v>0.48709999999999998</c:v>
                </c:pt>
                <c:pt idx="73">
                  <c:v>0.47689999999999999</c:v>
                </c:pt>
                <c:pt idx="74">
                  <c:v>0.47489999999999999</c:v>
                </c:pt>
                <c:pt idx="75">
                  <c:v>0.48130000000000001</c:v>
                </c:pt>
                <c:pt idx="76">
                  <c:v>0.48809999999999998</c:v>
                </c:pt>
                <c:pt idx="77">
                  <c:v>0.49480000000000002</c:v>
                </c:pt>
                <c:pt idx="78">
                  <c:v>0.47049999999999997</c:v>
                </c:pt>
                <c:pt idx="79">
                  <c:v>0.57889999999999997</c:v>
                </c:pt>
                <c:pt idx="80">
                  <c:v>0.49909999999999999</c:v>
                </c:pt>
                <c:pt idx="81">
                  <c:v>0.4909</c:v>
                </c:pt>
                <c:pt idx="82">
                  <c:v>0.4834</c:v>
                </c:pt>
                <c:pt idx="83">
                  <c:v>0.47570000000000001</c:v>
                </c:pt>
                <c:pt idx="84">
                  <c:v>0.50380000000000003</c:v>
                </c:pt>
                <c:pt idx="85">
                  <c:v>0.47560000000000002</c:v>
                </c:pt>
                <c:pt idx="86">
                  <c:v>0.47220000000000001</c:v>
                </c:pt>
                <c:pt idx="87">
                  <c:v>0.48920000000000002</c:v>
                </c:pt>
                <c:pt idx="88">
                  <c:v>0.48770000000000002</c:v>
                </c:pt>
                <c:pt idx="89">
                  <c:v>0.47839999999999999</c:v>
                </c:pt>
                <c:pt idx="90">
                  <c:v>0.4768</c:v>
                </c:pt>
                <c:pt idx="91">
                  <c:v>0.54190000000000005</c:v>
                </c:pt>
                <c:pt idx="92">
                  <c:v>0.48280000000000001</c:v>
                </c:pt>
                <c:pt idx="93">
                  <c:v>0.47520000000000001</c:v>
                </c:pt>
                <c:pt idx="94">
                  <c:v>0.46679999999999999</c:v>
                </c:pt>
                <c:pt idx="95">
                  <c:v>0.47249999999999998</c:v>
                </c:pt>
                <c:pt idx="96">
                  <c:v>0.46079999999999999</c:v>
                </c:pt>
                <c:pt idx="97">
                  <c:v>0.45810000000000001</c:v>
                </c:pt>
                <c:pt idx="98">
                  <c:v>0.4703</c:v>
                </c:pt>
                <c:pt idx="99">
                  <c:v>0.46029999999999999</c:v>
                </c:pt>
                <c:pt idx="100">
                  <c:v>0.46389999999999998</c:v>
                </c:pt>
                <c:pt idx="101">
                  <c:v>0.44240000000000002</c:v>
                </c:pt>
                <c:pt idx="102">
                  <c:v>0.43769999999999998</c:v>
                </c:pt>
                <c:pt idx="103">
                  <c:v>0.50870000000000004</c:v>
                </c:pt>
                <c:pt idx="104">
                  <c:v>0.4446</c:v>
                </c:pt>
                <c:pt idx="105">
                  <c:v>0.4375</c:v>
                </c:pt>
                <c:pt idx="106">
                  <c:v>0.44469999999999998</c:v>
                </c:pt>
                <c:pt idx="107">
                  <c:v>0.43340000000000001</c:v>
                </c:pt>
                <c:pt idx="108">
                  <c:v>0.43680000000000002</c:v>
                </c:pt>
                <c:pt idx="109">
                  <c:v>0.43380000000000002</c:v>
                </c:pt>
                <c:pt idx="110">
                  <c:v>0.41870000000000002</c:v>
                </c:pt>
                <c:pt idx="111">
                  <c:v>0.4239</c:v>
                </c:pt>
                <c:pt idx="112">
                  <c:v>0.44080000000000003</c:v>
                </c:pt>
                <c:pt idx="113">
                  <c:v>0.41270000000000001</c:v>
                </c:pt>
                <c:pt idx="114">
                  <c:v>0.40799999999999997</c:v>
                </c:pt>
                <c:pt idx="115">
                  <c:v>0.49890000000000001</c:v>
                </c:pt>
                <c:pt idx="116">
                  <c:v>0.43209999999999998</c:v>
                </c:pt>
                <c:pt idx="117">
                  <c:v>0.4239</c:v>
                </c:pt>
                <c:pt idx="118">
                  <c:v>0.42959999999999998</c:v>
                </c:pt>
                <c:pt idx="119">
                  <c:v>0.41489999999999999</c:v>
                </c:pt>
                <c:pt idx="120">
                  <c:v>0.4037</c:v>
                </c:pt>
                <c:pt idx="121">
                  <c:v>0.40289999999999998</c:v>
                </c:pt>
                <c:pt idx="122">
                  <c:v>0.39679999999999999</c:v>
                </c:pt>
                <c:pt idx="123">
                  <c:v>0.39989999999999998</c:v>
                </c:pt>
                <c:pt idx="124">
                  <c:v>0.4128</c:v>
                </c:pt>
                <c:pt idx="125">
                  <c:v>0.3982</c:v>
                </c:pt>
                <c:pt idx="126">
                  <c:v>0.38840000000000002</c:v>
                </c:pt>
                <c:pt idx="127">
                  <c:v>0.44819999999999999</c:v>
                </c:pt>
                <c:pt idx="128">
                  <c:v>0.39750000000000002</c:v>
                </c:pt>
                <c:pt idx="129">
                  <c:v>0.37190000000000001</c:v>
                </c:pt>
                <c:pt idx="130">
                  <c:v>0.37090000000000001</c:v>
                </c:pt>
                <c:pt idx="131">
                  <c:v>0.39140000000000003</c:v>
                </c:pt>
                <c:pt idx="132">
                  <c:v>0.39090000000000003</c:v>
                </c:pt>
                <c:pt idx="133">
                  <c:v>0.4017</c:v>
                </c:pt>
                <c:pt idx="134">
                  <c:v>0.38629999999999998</c:v>
                </c:pt>
                <c:pt idx="135">
                  <c:v>0.38679999999999998</c:v>
                </c:pt>
                <c:pt idx="136">
                  <c:v>0.37340000000000001</c:v>
                </c:pt>
                <c:pt idx="137">
                  <c:v>0.36080000000000001</c:v>
                </c:pt>
                <c:pt idx="138">
                  <c:v>0.36709999999999998</c:v>
                </c:pt>
                <c:pt idx="139">
                  <c:v>0.38819999999999999</c:v>
                </c:pt>
                <c:pt idx="140">
                  <c:v>0.36720000000000003</c:v>
                </c:pt>
                <c:pt idx="141">
                  <c:v>0.36249999999999999</c:v>
                </c:pt>
                <c:pt idx="142">
                  <c:v>0.39450000000000002</c:v>
                </c:pt>
                <c:pt idx="143">
                  <c:v>0.3599</c:v>
                </c:pt>
                <c:pt idx="144">
                  <c:v>0.37230000000000002</c:v>
                </c:pt>
                <c:pt idx="145">
                  <c:v>0.37480000000000002</c:v>
                </c:pt>
                <c:pt idx="146">
                  <c:v>0.35659999999999997</c:v>
                </c:pt>
                <c:pt idx="147">
                  <c:v>0.36720000000000003</c:v>
                </c:pt>
                <c:pt idx="148">
                  <c:v>0.36470000000000002</c:v>
                </c:pt>
                <c:pt idx="149">
                  <c:v>0.35639999999999999</c:v>
                </c:pt>
                <c:pt idx="150">
                  <c:v>0.35909999999999997</c:v>
                </c:pt>
                <c:pt idx="151">
                  <c:v>0.40849999999999997</c:v>
                </c:pt>
                <c:pt idx="152">
                  <c:v>0.376</c:v>
                </c:pt>
                <c:pt idx="153">
                  <c:v>0.37309999999999999</c:v>
                </c:pt>
                <c:pt idx="154">
                  <c:v>0.38080000000000003</c:v>
                </c:pt>
                <c:pt idx="155">
                  <c:v>0.36459999999999998</c:v>
                </c:pt>
                <c:pt idx="156">
                  <c:v>0.36780000000000002</c:v>
                </c:pt>
                <c:pt idx="157">
                  <c:v>0.35649999999999998</c:v>
                </c:pt>
                <c:pt idx="158">
                  <c:v>0.36109999999999998</c:v>
                </c:pt>
                <c:pt idx="159">
                  <c:v>0.36199999999999999</c:v>
                </c:pt>
                <c:pt idx="160">
                  <c:v>0.34720000000000001</c:v>
                </c:pt>
                <c:pt idx="161">
                  <c:v>0.3503</c:v>
                </c:pt>
                <c:pt idx="162">
                  <c:v>0.34970000000000001</c:v>
                </c:pt>
                <c:pt idx="163">
                  <c:v>0.36820000000000003</c:v>
                </c:pt>
                <c:pt idx="164">
                  <c:v>0.34</c:v>
                </c:pt>
                <c:pt idx="165">
                  <c:v>0.34029999999999999</c:v>
                </c:pt>
                <c:pt idx="166">
                  <c:v>0.32069999999999999</c:v>
                </c:pt>
                <c:pt idx="167">
                  <c:v>0.34510000000000002</c:v>
                </c:pt>
                <c:pt idx="168">
                  <c:v>0.34849999999999998</c:v>
                </c:pt>
                <c:pt idx="169">
                  <c:v>0.33629999999999999</c:v>
                </c:pt>
                <c:pt idx="170">
                  <c:v>0.33939999999999998</c:v>
                </c:pt>
                <c:pt idx="171">
                  <c:v>0.3221</c:v>
                </c:pt>
                <c:pt idx="172">
                  <c:v>0.33750000000000002</c:v>
                </c:pt>
                <c:pt idx="173">
                  <c:v>0.34079999999999999</c:v>
                </c:pt>
                <c:pt idx="174">
                  <c:v>0.3105</c:v>
                </c:pt>
                <c:pt idx="175">
                  <c:v>0.3629</c:v>
                </c:pt>
                <c:pt idx="176">
                  <c:v>0.3407</c:v>
                </c:pt>
                <c:pt idx="177">
                  <c:v>0.3286</c:v>
                </c:pt>
                <c:pt idx="178">
                  <c:v>0.33760000000000001</c:v>
                </c:pt>
                <c:pt idx="179">
                  <c:v>0.33289999999999997</c:v>
                </c:pt>
              </c:numCache>
            </c:numRef>
          </c:val>
        </c:ser>
        <c:ser>
          <c:idx val="1"/>
          <c:order val="1"/>
          <c:tx>
            <c:strRef>
              <c:f>'FinesvComm w fcast'!$D$2</c:f>
              <c:strCache>
                <c:ptCount val="1"/>
                <c:pt idx="0">
                  <c:v>Community</c:v>
                </c:pt>
              </c:strCache>
            </c:strRef>
          </c:tx>
          <c:spPr>
            <a:ln w="38100">
              <a:solidFill>
                <a:schemeClr val="accent6"/>
              </a:solidFill>
            </a:ln>
          </c:spPr>
          <c:marker>
            <c:symbol val="none"/>
          </c:marker>
          <c:cat>
            <c:numRef>
              <c:f>'FinesvComm w fcast'!$B$3:$B$291</c:f>
              <c:numCache>
                <c:formatCode>mmm\-yy</c:formatCode>
                <c:ptCount val="289"/>
                <c:pt idx="0">
                  <c:v>36678</c:v>
                </c:pt>
                <c:pt idx="1">
                  <c:v>36708</c:v>
                </c:pt>
                <c:pt idx="2">
                  <c:v>36739</c:v>
                </c:pt>
                <c:pt idx="3">
                  <c:v>36770</c:v>
                </c:pt>
                <c:pt idx="4">
                  <c:v>36800</c:v>
                </c:pt>
                <c:pt idx="5">
                  <c:v>36831</c:v>
                </c:pt>
                <c:pt idx="6">
                  <c:v>36861</c:v>
                </c:pt>
                <c:pt idx="7">
                  <c:v>36892</c:v>
                </c:pt>
                <c:pt idx="8">
                  <c:v>36923</c:v>
                </c:pt>
                <c:pt idx="9">
                  <c:v>36951</c:v>
                </c:pt>
                <c:pt idx="10">
                  <c:v>36982</c:v>
                </c:pt>
                <c:pt idx="11">
                  <c:v>37012</c:v>
                </c:pt>
                <c:pt idx="12">
                  <c:v>37043</c:v>
                </c:pt>
                <c:pt idx="13">
                  <c:v>37073</c:v>
                </c:pt>
                <c:pt idx="14">
                  <c:v>37104</c:v>
                </c:pt>
                <c:pt idx="15">
                  <c:v>37135</c:v>
                </c:pt>
                <c:pt idx="16">
                  <c:v>37165</c:v>
                </c:pt>
                <c:pt idx="17">
                  <c:v>37196</c:v>
                </c:pt>
                <c:pt idx="18">
                  <c:v>37226</c:v>
                </c:pt>
                <c:pt idx="19">
                  <c:v>37257</c:v>
                </c:pt>
                <c:pt idx="20">
                  <c:v>37288</c:v>
                </c:pt>
                <c:pt idx="21">
                  <c:v>37316</c:v>
                </c:pt>
                <c:pt idx="22">
                  <c:v>37347</c:v>
                </c:pt>
                <c:pt idx="23">
                  <c:v>37377</c:v>
                </c:pt>
                <c:pt idx="24">
                  <c:v>37408</c:v>
                </c:pt>
                <c:pt idx="25">
                  <c:v>37438</c:v>
                </c:pt>
                <c:pt idx="26">
                  <c:v>37469</c:v>
                </c:pt>
                <c:pt idx="27">
                  <c:v>37500</c:v>
                </c:pt>
                <c:pt idx="28">
                  <c:v>37530</c:v>
                </c:pt>
                <c:pt idx="29">
                  <c:v>37561</c:v>
                </c:pt>
                <c:pt idx="30">
                  <c:v>37591</c:v>
                </c:pt>
                <c:pt idx="31">
                  <c:v>37622</c:v>
                </c:pt>
                <c:pt idx="32">
                  <c:v>37653</c:v>
                </c:pt>
                <c:pt idx="33">
                  <c:v>37681</c:v>
                </c:pt>
                <c:pt idx="34">
                  <c:v>37712</c:v>
                </c:pt>
                <c:pt idx="35">
                  <c:v>37742</c:v>
                </c:pt>
                <c:pt idx="36">
                  <c:v>37773</c:v>
                </c:pt>
                <c:pt idx="37">
                  <c:v>37803</c:v>
                </c:pt>
                <c:pt idx="38">
                  <c:v>37834</c:v>
                </c:pt>
                <c:pt idx="39">
                  <c:v>37865</c:v>
                </c:pt>
                <c:pt idx="40">
                  <c:v>37895</c:v>
                </c:pt>
                <c:pt idx="41">
                  <c:v>37926</c:v>
                </c:pt>
                <c:pt idx="42">
                  <c:v>37956</c:v>
                </c:pt>
                <c:pt idx="43">
                  <c:v>37987</c:v>
                </c:pt>
                <c:pt idx="44">
                  <c:v>38018</c:v>
                </c:pt>
                <c:pt idx="45">
                  <c:v>38047</c:v>
                </c:pt>
                <c:pt idx="46">
                  <c:v>38078</c:v>
                </c:pt>
                <c:pt idx="47">
                  <c:v>38108</c:v>
                </c:pt>
                <c:pt idx="48">
                  <c:v>38139</c:v>
                </c:pt>
                <c:pt idx="49">
                  <c:v>38169</c:v>
                </c:pt>
                <c:pt idx="50">
                  <c:v>38200</c:v>
                </c:pt>
                <c:pt idx="51">
                  <c:v>38231</c:v>
                </c:pt>
                <c:pt idx="52">
                  <c:v>38261</c:v>
                </c:pt>
                <c:pt idx="53">
                  <c:v>38292</c:v>
                </c:pt>
                <c:pt idx="54">
                  <c:v>38322</c:v>
                </c:pt>
                <c:pt idx="55">
                  <c:v>38353</c:v>
                </c:pt>
                <c:pt idx="56">
                  <c:v>38384</c:v>
                </c:pt>
                <c:pt idx="57">
                  <c:v>38412</c:v>
                </c:pt>
                <c:pt idx="58">
                  <c:v>38443</c:v>
                </c:pt>
                <c:pt idx="59">
                  <c:v>38473</c:v>
                </c:pt>
                <c:pt idx="60">
                  <c:v>38504</c:v>
                </c:pt>
                <c:pt idx="61">
                  <c:v>38534</c:v>
                </c:pt>
                <c:pt idx="62">
                  <c:v>38565</c:v>
                </c:pt>
                <c:pt idx="63">
                  <c:v>38596</c:v>
                </c:pt>
                <c:pt idx="64">
                  <c:v>38626</c:v>
                </c:pt>
                <c:pt idx="65">
                  <c:v>38657</c:v>
                </c:pt>
                <c:pt idx="66">
                  <c:v>38687</c:v>
                </c:pt>
                <c:pt idx="67">
                  <c:v>38718</c:v>
                </c:pt>
                <c:pt idx="68">
                  <c:v>38749</c:v>
                </c:pt>
                <c:pt idx="69">
                  <c:v>38777</c:v>
                </c:pt>
                <c:pt idx="70">
                  <c:v>38808</c:v>
                </c:pt>
                <c:pt idx="71">
                  <c:v>38838</c:v>
                </c:pt>
                <c:pt idx="72">
                  <c:v>38869</c:v>
                </c:pt>
                <c:pt idx="73">
                  <c:v>38899</c:v>
                </c:pt>
                <c:pt idx="74">
                  <c:v>38930</c:v>
                </c:pt>
                <c:pt idx="75">
                  <c:v>38961</c:v>
                </c:pt>
                <c:pt idx="76">
                  <c:v>38991</c:v>
                </c:pt>
                <c:pt idx="77">
                  <c:v>39022</c:v>
                </c:pt>
                <c:pt idx="78">
                  <c:v>39052</c:v>
                </c:pt>
                <c:pt idx="79">
                  <c:v>39083</c:v>
                </c:pt>
                <c:pt idx="80">
                  <c:v>39114</c:v>
                </c:pt>
                <c:pt idx="81">
                  <c:v>39142</c:v>
                </c:pt>
                <c:pt idx="82">
                  <c:v>39173</c:v>
                </c:pt>
                <c:pt idx="83">
                  <c:v>39203</c:v>
                </c:pt>
                <c:pt idx="84">
                  <c:v>39234</c:v>
                </c:pt>
                <c:pt idx="85">
                  <c:v>39264</c:v>
                </c:pt>
                <c:pt idx="86">
                  <c:v>39295</c:v>
                </c:pt>
                <c:pt idx="87">
                  <c:v>39326</c:v>
                </c:pt>
                <c:pt idx="88">
                  <c:v>39356</c:v>
                </c:pt>
                <c:pt idx="89">
                  <c:v>39387</c:v>
                </c:pt>
                <c:pt idx="90">
                  <c:v>39417</c:v>
                </c:pt>
                <c:pt idx="91">
                  <c:v>39448</c:v>
                </c:pt>
                <c:pt idx="92">
                  <c:v>39479</c:v>
                </c:pt>
                <c:pt idx="93">
                  <c:v>39508</c:v>
                </c:pt>
                <c:pt idx="94">
                  <c:v>39539</c:v>
                </c:pt>
                <c:pt idx="95">
                  <c:v>39569</c:v>
                </c:pt>
                <c:pt idx="96">
                  <c:v>39600</c:v>
                </c:pt>
                <c:pt idx="97">
                  <c:v>39630</c:v>
                </c:pt>
                <c:pt idx="98">
                  <c:v>39661</c:v>
                </c:pt>
                <c:pt idx="99">
                  <c:v>39692</c:v>
                </c:pt>
                <c:pt idx="100">
                  <c:v>39722</c:v>
                </c:pt>
                <c:pt idx="101">
                  <c:v>39753</c:v>
                </c:pt>
                <c:pt idx="102">
                  <c:v>39783</c:v>
                </c:pt>
                <c:pt idx="103">
                  <c:v>39814</c:v>
                </c:pt>
                <c:pt idx="104">
                  <c:v>39845</c:v>
                </c:pt>
                <c:pt idx="105">
                  <c:v>39873</c:v>
                </c:pt>
                <c:pt idx="106">
                  <c:v>39904</c:v>
                </c:pt>
                <c:pt idx="107">
                  <c:v>39934</c:v>
                </c:pt>
                <c:pt idx="108">
                  <c:v>39965</c:v>
                </c:pt>
                <c:pt idx="109">
                  <c:v>39995</c:v>
                </c:pt>
                <c:pt idx="110">
                  <c:v>40026</c:v>
                </c:pt>
                <c:pt idx="111">
                  <c:v>40057</c:v>
                </c:pt>
                <c:pt idx="112">
                  <c:v>40087</c:v>
                </c:pt>
                <c:pt idx="113">
                  <c:v>40118</c:v>
                </c:pt>
                <c:pt idx="114">
                  <c:v>40148</c:v>
                </c:pt>
                <c:pt idx="115">
                  <c:v>40179</c:v>
                </c:pt>
                <c:pt idx="116">
                  <c:v>40210</c:v>
                </c:pt>
                <c:pt idx="117">
                  <c:v>40238</c:v>
                </c:pt>
                <c:pt idx="118">
                  <c:v>40269</c:v>
                </c:pt>
                <c:pt idx="119">
                  <c:v>40299</c:v>
                </c:pt>
                <c:pt idx="120">
                  <c:v>40330</c:v>
                </c:pt>
                <c:pt idx="121">
                  <c:v>40360</c:v>
                </c:pt>
                <c:pt idx="122">
                  <c:v>40391</c:v>
                </c:pt>
                <c:pt idx="123">
                  <c:v>40422</c:v>
                </c:pt>
                <c:pt idx="124">
                  <c:v>40452</c:v>
                </c:pt>
                <c:pt idx="125">
                  <c:v>40483</c:v>
                </c:pt>
                <c:pt idx="126">
                  <c:v>40513</c:v>
                </c:pt>
                <c:pt idx="127">
                  <c:v>40544</c:v>
                </c:pt>
                <c:pt idx="128">
                  <c:v>40575</c:v>
                </c:pt>
                <c:pt idx="129">
                  <c:v>40603</c:v>
                </c:pt>
                <c:pt idx="130">
                  <c:v>40634</c:v>
                </c:pt>
                <c:pt idx="131">
                  <c:v>40664</c:v>
                </c:pt>
                <c:pt idx="132">
                  <c:v>40695</c:v>
                </c:pt>
                <c:pt idx="133">
                  <c:v>40725</c:v>
                </c:pt>
                <c:pt idx="134">
                  <c:v>40756</c:v>
                </c:pt>
                <c:pt idx="135">
                  <c:v>40787</c:v>
                </c:pt>
                <c:pt idx="136">
                  <c:v>40817</c:v>
                </c:pt>
                <c:pt idx="137">
                  <c:v>40848</c:v>
                </c:pt>
                <c:pt idx="138">
                  <c:v>40878</c:v>
                </c:pt>
                <c:pt idx="139">
                  <c:v>40909</c:v>
                </c:pt>
                <c:pt idx="140">
                  <c:v>40940</c:v>
                </c:pt>
                <c:pt idx="141">
                  <c:v>40969</c:v>
                </c:pt>
                <c:pt idx="142">
                  <c:v>41000</c:v>
                </c:pt>
                <c:pt idx="143">
                  <c:v>41030</c:v>
                </c:pt>
                <c:pt idx="144">
                  <c:v>41061</c:v>
                </c:pt>
                <c:pt idx="145">
                  <c:v>41091</c:v>
                </c:pt>
                <c:pt idx="146">
                  <c:v>41122</c:v>
                </c:pt>
                <c:pt idx="147">
                  <c:v>41153</c:v>
                </c:pt>
                <c:pt idx="148">
                  <c:v>41183</c:v>
                </c:pt>
                <c:pt idx="149">
                  <c:v>41214</c:v>
                </c:pt>
                <c:pt idx="150">
                  <c:v>41244</c:v>
                </c:pt>
                <c:pt idx="151">
                  <c:v>41275</c:v>
                </c:pt>
                <c:pt idx="152">
                  <c:v>41306</c:v>
                </c:pt>
                <c:pt idx="153">
                  <c:v>41334</c:v>
                </c:pt>
                <c:pt idx="154">
                  <c:v>41365</c:v>
                </c:pt>
                <c:pt idx="155">
                  <c:v>41395</c:v>
                </c:pt>
                <c:pt idx="156">
                  <c:v>41426</c:v>
                </c:pt>
                <c:pt idx="157">
                  <c:v>41456</c:v>
                </c:pt>
                <c:pt idx="158">
                  <c:v>41487</c:v>
                </c:pt>
                <c:pt idx="159">
                  <c:v>41518</c:v>
                </c:pt>
                <c:pt idx="160">
                  <c:v>41548</c:v>
                </c:pt>
                <c:pt idx="161">
                  <c:v>41579</c:v>
                </c:pt>
                <c:pt idx="162">
                  <c:v>41609</c:v>
                </c:pt>
                <c:pt idx="163">
                  <c:v>41640</c:v>
                </c:pt>
                <c:pt idx="164">
                  <c:v>41671</c:v>
                </c:pt>
                <c:pt idx="165">
                  <c:v>41699</c:v>
                </c:pt>
                <c:pt idx="166">
                  <c:v>41730</c:v>
                </c:pt>
                <c:pt idx="167">
                  <c:v>41760</c:v>
                </c:pt>
                <c:pt idx="168">
                  <c:v>41791</c:v>
                </c:pt>
                <c:pt idx="169">
                  <c:v>41821</c:v>
                </c:pt>
                <c:pt idx="170">
                  <c:v>41852</c:v>
                </c:pt>
                <c:pt idx="171">
                  <c:v>41883</c:v>
                </c:pt>
                <c:pt idx="172">
                  <c:v>41913</c:v>
                </c:pt>
                <c:pt idx="173">
                  <c:v>41944</c:v>
                </c:pt>
                <c:pt idx="174">
                  <c:v>41974</c:v>
                </c:pt>
                <c:pt idx="175">
                  <c:v>42005</c:v>
                </c:pt>
                <c:pt idx="176">
                  <c:v>42036</c:v>
                </c:pt>
                <c:pt idx="177">
                  <c:v>42064</c:v>
                </c:pt>
                <c:pt idx="178">
                  <c:v>42095</c:v>
                </c:pt>
                <c:pt idx="179">
                  <c:v>42125</c:v>
                </c:pt>
                <c:pt idx="180">
                  <c:v>42156</c:v>
                </c:pt>
                <c:pt idx="181">
                  <c:v>42186</c:v>
                </c:pt>
                <c:pt idx="182">
                  <c:v>42217</c:v>
                </c:pt>
                <c:pt idx="183">
                  <c:v>42248</c:v>
                </c:pt>
                <c:pt idx="184">
                  <c:v>42278</c:v>
                </c:pt>
                <c:pt idx="185">
                  <c:v>42309</c:v>
                </c:pt>
                <c:pt idx="186">
                  <c:v>42339</c:v>
                </c:pt>
                <c:pt idx="187">
                  <c:v>42370</c:v>
                </c:pt>
                <c:pt idx="188">
                  <c:v>42401</c:v>
                </c:pt>
                <c:pt idx="189">
                  <c:v>42430</c:v>
                </c:pt>
                <c:pt idx="190">
                  <c:v>42461</c:v>
                </c:pt>
                <c:pt idx="191">
                  <c:v>42491</c:v>
                </c:pt>
                <c:pt idx="192">
                  <c:v>42522</c:v>
                </c:pt>
                <c:pt idx="193">
                  <c:v>42552</c:v>
                </c:pt>
                <c:pt idx="194">
                  <c:v>42583</c:v>
                </c:pt>
                <c:pt idx="195">
                  <c:v>42614</c:v>
                </c:pt>
                <c:pt idx="196">
                  <c:v>42644</c:v>
                </c:pt>
                <c:pt idx="197">
                  <c:v>42675</c:v>
                </c:pt>
                <c:pt idx="198">
                  <c:v>42705</c:v>
                </c:pt>
                <c:pt idx="199">
                  <c:v>42736</c:v>
                </c:pt>
                <c:pt idx="200">
                  <c:v>42767</c:v>
                </c:pt>
                <c:pt idx="201">
                  <c:v>42795</c:v>
                </c:pt>
                <c:pt idx="202">
                  <c:v>42826</c:v>
                </c:pt>
                <c:pt idx="203">
                  <c:v>42856</c:v>
                </c:pt>
                <c:pt idx="204">
                  <c:v>42887</c:v>
                </c:pt>
                <c:pt idx="205">
                  <c:v>42917</c:v>
                </c:pt>
                <c:pt idx="206">
                  <c:v>42948</c:v>
                </c:pt>
                <c:pt idx="207">
                  <c:v>42979</c:v>
                </c:pt>
                <c:pt idx="208">
                  <c:v>43009</c:v>
                </c:pt>
                <c:pt idx="209">
                  <c:v>43040</c:v>
                </c:pt>
                <c:pt idx="210">
                  <c:v>43070</c:v>
                </c:pt>
                <c:pt idx="211">
                  <c:v>43101</c:v>
                </c:pt>
                <c:pt idx="212">
                  <c:v>43132</c:v>
                </c:pt>
                <c:pt idx="213">
                  <c:v>43160</c:v>
                </c:pt>
                <c:pt idx="214">
                  <c:v>43191</c:v>
                </c:pt>
                <c:pt idx="215">
                  <c:v>43221</c:v>
                </c:pt>
                <c:pt idx="216">
                  <c:v>43252</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c:v>45108</c:v>
                </c:pt>
                <c:pt idx="278">
                  <c:v>45139</c:v>
                </c:pt>
                <c:pt idx="279">
                  <c:v>45170</c:v>
                </c:pt>
                <c:pt idx="280">
                  <c:v>45200</c:v>
                </c:pt>
                <c:pt idx="281">
                  <c:v>45231</c:v>
                </c:pt>
                <c:pt idx="282">
                  <c:v>45261</c:v>
                </c:pt>
                <c:pt idx="283">
                  <c:v>45292</c:v>
                </c:pt>
                <c:pt idx="284">
                  <c:v>45323</c:v>
                </c:pt>
                <c:pt idx="285">
                  <c:v>45352</c:v>
                </c:pt>
                <c:pt idx="286">
                  <c:v>45383</c:v>
                </c:pt>
                <c:pt idx="287">
                  <c:v>45413</c:v>
                </c:pt>
                <c:pt idx="288">
                  <c:v>45444</c:v>
                </c:pt>
              </c:numCache>
            </c:numRef>
          </c:cat>
          <c:val>
            <c:numRef>
              <c:f>'FinesvComm w fcast'!$D$3:$D$291</c:f>
              <c:numCache>
                <c:formatCode>0.0%</c:formatCode>
                <c:ptCount val="289"/>
                <c:pt idx="0">
                  <c:v>0.29559999999999997</c:v>
                </c:pt>
                <c:pt idx="1">
                  <c:v>0.2984</c:v>
                </c:pt>
                <c:pt idx="2">
                  <c:v>0.3054</c:v>
                </c:pt>
                <c:pt idx="3">
                  <c:v>0.2923</c:v>
                </c:pt>
                <c:pt idx="4">
                  <c:v>0.29459999999999997</c:v>
                </c:pt>
                <c:pt idx="5">
                  <c:v>0.29310000000000003</c:v>
                </c:pt>
                <c:pt idx="6">
                  <c:v>0.27989999999999998</c:v>
                </c:pt>
                <c:pt idx="7">
                  <c:v>0.26690000000000003</c:v>
                </c:pt>
                <c:pt idx="8">
                  <c:v>0.29260000000000003</c:v>
                </c:pt>
                <c:pt idx="9">
                  <c:v>0.27439999999999998</c:v>
                </c:pt>
                <c:pt idx="10">
                  <c:v>0.2787</c:v>
                </c:pt>
                <c:pt idx="11">
                  <c:v>0.28810000000000002</c:v>
                </c:pt>
                <c:pt idx="12">
                  <c:v>0.28939999999999999</c:v>
                </c:pt>
                <c:pt idx="13">
                  <c:v>0.28470000000000001</c:v>
                </c:pt>
                <c:pt idx="14">
                  <c:v>0.28789999999999999</c:v>
                </c:pt>
                <c:pt idx="15">
                  <c:v>0.28699999999999998</c:v>
                </c:pt>
                <c:pt idx="16">
                  <c:v>0.2828</c:v>
                </c:pt>
                <c:pt idx="17">
                  <c:v>0.2787</c:v>
                </c:pt>
                <c:pt idx="18">
                  <c:v>0.2777</c:v>
                </c:pt>
                <c:pt idx="19">
                  <c:v>0.22600000000000001</c:v>
                </c:pt>
                <c:pt idx="20">
                  <c:v>0.2671</c:v>
                </c:pt>
                <c:pt idx="21">
                  <c:v>0.2853</c:v>
                </c:pt>
                <c:pt idx="22">
                  <c:v>0.26590000000000003</c:v>
                </c:pt>
                <c:pt idx="23">
                  <c:v>0.2666</c:v>
                </c:pt>
                <c:pt idx="24">
                  <c:v>0.26729999999999998</c:v>
                </c:pt>
                <c:pt idx="25">
                  <c:v>0.26329999999999998</c:v>
                </c:pt>
                <c:pt idx="26">
                  <c:v>0.26519999999999999</c:v>
                </c:pt>
                <c:pt idx="27">
                  <c:v>0.26850000000000002</c:v>
                </c:pt>
                <c:pt idx="28">
                  <c:v>0.2576</c:v>
                </c:pt>
                <c:pt idx="29">
                  <c:v>0.2591</c:v>
                </c:pt>
                <c:pt idx="30">
                  <c:v>0.24310000000000001</c:v>
                </c:pt>
                <c:pt idx="31">
                  <c:v>0.20280000000000001</c:v>
                </c:pt>
                <c:pt idx="32">
                  <c:v>0.23810000000000001</c:v>
                </c:pt>
                <c:pt idx="33">
                  <c:v>0.2465</c:v>
                </c:pt>
                <c:pt idx="34">
                  <c:v>0.2387</c:v>
                </c:pt>
                <c:pt idx="35">
                  <c:v>0.25940000000000002</c:v>
                </c:pt>
                <c:pt idx="36">
                  <c:v>0.27289999999999998</c:v>
                </c:pt>
                <c:pt idx="37">
                  <c:v>0.2641</c:v>
                </c:pt>
                <c:pt idx="38">
                  <c:v>0.25690000000000002</c:v>
                </c:pt>
                <c:pt idx="39">
                  <c:v>0.26040000000000002</c:v>
                </c:pt>
                <c:pt idx="40">
                  <c:v>0.25619999999999998</c:v>
                </c:pt>
                <c:pt idx="41">
                  <c:v>0.25259999999999999</c:v>
                </c:pt>
                <c:pt idx="42">
                  <c:v>0.24909999999999999</c:v>
                </c:pt>
                <c:pt idx="43">
                  <c:v>0.20569999999999999</c:v>
                </c:pt>
                <c:pt idx="44">
                  <c:v>0.254</c:v>
                </c:pt>
                <c:pt idx="45">
                  <c:v>0.2455</c:v>
                </c:pt>
                <c:pt idx="46">
                  <c:v>0.2291</c:v>
                </c:pt>
                <c:pt idx="47">
                  <c:v>0.25230000000000002</c:v>
                </c:pt>
                <c:pt idx="48">
                  <c:v>0.25629999999999997</c:v>
                </c:pt>
                <c:pt idx="49">
                  <c:v>0.255</c:v>
                </c:pt>
                <c:pt idx="50">
                  <c:v>0.25519999999999998</c:v>
                </c:pt>
                <c:pt idx="51">
                  <c:v>0.26290000000000002</c:v>
                </c:pt>
                <c:pt idx="52">
                  <c:v>0.2535</c:v>
                </c:pt>
                <c:pt idx="53">
                  <c:v>0.26450000000000001</c:v>
                </c:pt>
                <c:pt idx="54">
                  <c:v>0.2465</c:v>
                </c:pt>
                <c:pt idx="55">
                  <c:v>0.21290000000000001</c:v>
                </c:pt>
                <c:pt idx="56">
                  <c:v>0.25509999999999999</c:v>
                </c:pt>
                <c:pt idx="57">
                  <c:v>0.25569999999999998</c:v>
                </c:pt>
                <c:pt idx="58">
                  <c:v>0.23980000000000001</c:v>
                </c:pt>
                <c:pt idx="59">
                  <c:v>0.25779999999999997</c:v>
                </c:pt>
                <c:pt idx="60">
                  <c:v>0.25240000000000001</c:v>
                </c:pt>
                <c:pt idx="61">
                  <c:v>0.27010000000000001</c:v>
                </c:pt>
                <c:pt idx="62">
                  <c:v>0.2525</c:v>
                </c:pt>
                <c:pt idx="63">
                  <c:v>0.25490000000000002</c:v>
                </c:pt>
                <c:pt idx="64">
                  <c:v>0.2596</c:v>
                </c:pt>
                <c:pt idx="65">
                  <c:v>0.26390000000000002</c:v>
                </c:pt>
                <c:pt idx="66">
                  <c:v>0.24929999999999999</c:v>
                </c:pt>
                <c:pt idx="67">
                  <c:v>0.2077</c:v>
                </c:pt>
                <c:pt idx="68">
                  <c:v>0.26300000000000001</c:v>
                </c:pt>
                <c:pt idx="69">
                  <c:v>0.2576</c:v>
                </c:pt>
                <c:pt idx="70">
                  <c:v>0.24940000000000001</c:v>
                </c:pt>
                <c:pt idx="71">
                  <c:v>0.25729999999999997</c:v>
                </c:pt>
                <c:pt idx="72">
                  <c:v>0.25030000000000002</c:v>
                </c:pt>
                <c:pt idx="73">
                  <c:v>0.26119999999999999</c:v>
                </c:pt>
                <c:pt idx="74">
                  <c:v>0.26729999999999998</c:v>
                </c:pt>
                <c:pt idx="75">
                  <c:v>0.25650000000000001</c:v>
                </c:pt>
                <c:pt idx="76">
                  <c:v>0.26329999999999998</c:v>
                </c:pt>
                <c:pt idx="77">
                  <c:v>0.25990000000000002</c:v>
                </c:pt>
                <c:pt idx="78">
                  <c:v>0.25119999999999998</c:v>
                </c:pt>
                <c:pt idx="79">
                  <c:v>0.222</c:v>
                </c:pt>
                <c:pt idx="80">
                  <c:v>0.2611</c:v>
                </c:pt>
                <c:pt idx="81">
                  <c:v>0.25190000000000001</c:v>
                </c:pt>
                <c:pt idx="82">
                  <c:v>0.25969999999999999</c:v>
                </c:pt>
                <c:pt idx="83">
                  <c:v>0.25669999999999998</c:v>
                </c:pt>
                <c:pt idx="84">
                  <c:v>0.25009999999999999</c:v>
                </c:pt>
                <c:pt idx="85">
                  <c:v>0.25590000000000002</c:v>
                </c:pt>
                <c:pt idx="86">
                  <c:v>0.25679999999999997</c:v>
                </c:pt>
                <c:pt idx="87">
                  <c:v>0.25940000000000002</c:v>
                </c:pt>
                <c:pt idx="88">
                  <c:v>0.27700000000000002</c:v>
                </c:pt>
                <c:pt idx="89">
                  <c:v>0.28310000000000002</c:v>
                </c:pt>
                <c:pt idx="90">
                  <c:v>0.2823</c:v>
                </c:pt>
                <c:pt idx="91">
                  <c:v>0.2616</c:v>
                </c:pt>
                <c:pt idx="92">
                  <c:v>0.28699999999999998</c:v>
                </c:pt>
                <c:pt idx="93">
                  <c:v>0.2873</c:v>
                </c:pt>
                <c:pt idx="94">
                  <c:v>0.29949999999999999</c:v>
                </c:pt>
                <c:pt idx="95">
                  <c:v>0.29549999999999998</c:v>
                </c:pt>
                <c:pt idx="96">
                  <c:v>0.3009</c:v>
                </c:pt>
                <c:pt idx="97">
                  <c:v>0.29599999999999999</c:v>
                </c:pt>
                <c:pt idx="98">
                  <c:v>0.29039999999999999</c:v>
                </c:pt>
                <c:pt idx="99">
                  <c:v>0.30759999999999998</c:v>
                </c:pt>
                <c:pt idx="100">
                  <c:v>0.29199999999999998</c:v>
                </c:pt>
                <c:pt idx="101">
                  <c:v>0.29749999999999999</c:v>
                </c:pt>
                <c:pt idx="102">
                  <c:v>0.2994</c:v>
                </c:pt>
                <c:pt idx="103">
                  <c:v>0.2752</c:v>
                </c:pt>
                <c:pt idx="104">
                  <c:v>0.312</c:v>
                </c:pt>
                <c:pt idx="105">
                  <c:v>0.30759999999999998</c:v>
                </c:pt>
                <c:pt idx="106">
                  <c:v>0.30880000000000002</c:v>
                </c:pt>
                <c:pt idx="107">
                  <c:v>0.3075</c:v>
                </c:pt>
                <c:pt idx="108">
                  <c:v>0.32050000000000001</c:v>
                </c:pt>
                <c:pt idx="109">
                  <c:v>0.31580000000000003</c:v>
                </c:pt>
                <c:pt idx="110">
                  <c:v>0.32969999999999999</c:v>
                </c:pt>
                <c:pt idx="111">
                  <c:v>0.32479999999999998</c:v>
                </c:pt>
                <c:pt idx="112">
                  <c:v>0.3226</c:v>
                </c:pt>
                <c:pt idx="113">
                  <c:v>0.3352</c:v>
                </c:pt>
                <c:pt idx="114">
                  <c:v>0.3291</c:v>
                </c:pt>
                <c:pt idx="115">
                  <c:v>0.28539999999999999</c:v>
                </c:pt>
                <c:pt idx="116">
                  <c:v>0.32700000000000001</c:v>
                </c:pt>
                <c:pt idx="117">
                  <c:v>0.33129999999999998</c:v>
                </c:pt>
                <c:pt idx="118">
                  <c:v>0.33040000000000003</c:v>
                </c:pt>
                <c:pt idx="119">
                  <c:v>0.3337</c:v>
                </c:pt>
                <c:pt idx="120">
                  <c:v>0.35370000000000001</c:v>
                </c:pt>
                <c:pt idx="121">
                  <c:v>0.35649999999999998</c:v>
                </c:pt>
                <c:pt idx="122">
                  <c:v>0.35630000000000001</c:v>
                </c:pt>
                <c:pt idx="123">
                  <c:v>0.35189999999999999</c:v>
                </c:pt>
                <c:pt idx="124">
                  <c:v>0.3503</c:v>
                </c:pt>
                <c:pt idx="125">
                  <c:v>0.36549999999999999</c:v>
                </c:pt>
                <c:pt idx="126">
                  <c:v>0.35930000000000001</c:v>
                </c:pt>
                <c:pt idx="127">
                  <c:v>0.33339999999999997</c:v>
                </c:pt>
                <c:pt idx="128">
                  <c:v>0.36149999999999999</c:v>
                </c:pt>
                <c:pt idx="129">
                  <c:v>0.37009999999999998</c:v>
                </c:pt>
                <c:pt idx="130">
                  <c:v>0.371</c:v>
                </c:pt>
                <c:pt idx="131">
                  <c:v>0.36320000000000002</c:v>
                </c:pt>
                <c:pt idx="132">
                  <c:v>0.37040000000000001</c:v>
                </c:pt>
                <c:pt idx="133">
                  <c:v>0.36559999999999998</c:v>
                </c:pt>
                <c:pt idx="134">
                  <c:v>0.37569999999999998</c:v>
                </c:pt>
                <c:pt idx="135">
                  <c:v>0.37169999999999997</c:v>
                </c:pt>
                <c:pt idx="136">
                  <c:v>0.38009999999999999</c:v>
                </c:pt>
                <c:pt idx="137">
                  <c:v>0.38629999999999998</c:v>
                </c:pt>
                <c:pt idx="138">
                  <c:v>0.378</c:v>
                </c:pt>
                <c:pt idx="139">
                  <c:v>0.38500000000000001</c:v>
                </c:pt>
                <c:pt idx="140">
                  <c:v>0.38229999999999997</c:v>
                </c:pt>
                <c:pt idx="141">
                  <c:v>0.38679999999999998</c:v>
                </c:pt>
                <c:pt idx="142">
                  <c:v>0.3866</c:v>
                </c:pt>
                <c:pt idx="143">
                  <c:v>0.3957</c:v>
                </c:pt>
                <c:pt idx="144">
                  <c:v>0.37669999999999998</c:v>
                </c:pt>
                <c:pt idx="145">
                  <c:v>0.38350000000000001</c:v>
                </c:pt>
                <c:pt idx="146">
                  <c:v>0.40660000000000002</c:v>
                </c:pt>
                <c:pt idx="147">
                  <c:v>0.39479999999999998</c:v>
                </c:pt>
                <c:pt idx="148">
                  <c:v>0.39329999999999998</c:v>
                </c:pt>
                <c:pt idx="149">
                  <c:v>0.3977</c:v>
                </c:pt>
                <c:pt idx="150">
                  <c:v>0.38300000000000001</c:v>
                </c:pt>
                <c:pt idx="151">
                  <c:v>0.37190000000000001</c:v>
                </c:pt>
                <c:pt idx="152">
                  <c:v>0.38400000000000001</c:v>
                </c:pt>
                <c:pt idx="153">
                  <c:v>0.38090000000000002</c:v>
                </c:pt>
                <c:pt idx="154">
                  <c:v>0.37890000000000001</c:v>
                </c:pt>
                <c:pt idx="155">
                  <c:v>0.38500000000000001</c:v>
                </c:pt>
                <c:pt idx="156">
                  <c:v>0.3805</c:v>
                </c:pt>
                <c:pt idx="157">
                  <c:v>0.38619999999999999</c:v>
                </c:pt>
                <c:pt idx="158">
                  <c:v>0.38329999999999997</c:v>
                </c:pt>
                <c:pt idx="159">
                  <c:v>0.38979999999999998</c:v>
                </c:pt>
                <c:pt idx="160">
                  <c:v>0.39369999999999999</c:v>
                </c:pt>
                <c:pt idx="161">
                  <c:v>0.38990000000000002</c:v>
                </c:pt>
                <c:pt idx="162">
                  <c:v>0.38650000000000001</c:v>
                </c:pt>
                <c:pt idx="163">
                  <c:v>0.38329999999999997</c:v>
                </c:pt>
                <c:pt idx="164">
                  <c:v>0.38340000000000002</c:v>
                </c:pt>
                <c:pt idx="165">
                  <c:v>0.39129999999999998</c:v>
                </c:pt>
                <c:pt idx="166">
                  <c:v>0.40189999999999998</c:v>
                </c:pt>
                <c:pt idx="167">
                  <c:v>0.3926</c:v>
                </c:pt>
                <c:pt idx="168">
                  <c:v>0.38679999999999998</c:v>
                </c:pt>
                <c:pt idx="169">
                  <c:v>0.41860000000000003</c:v>
                </c:pt>
                <c:pt idx="170">
                  <c:v>0.4</c:v>
                </c:pt>
                <c:pt idx="171">
                  <c:v>0.41699999999999998</c:v>
                </c:pt>
                <c:pt idx="172">
                  <c:v>0.40899999999999997</c:v>
                </c:pt>
                <c:pt idx="173">
                  <c:v>0.41410000000000002</c:v>
                </c:pt>
                <c:pt idx="174">
                  <c:v>0.4224</c:v>
                </c:pt>
                <c:pt idx="175">
                  <c:v>0.39040000000000002</c:v>
                </c:pt>
                <c:pt idx="176">
                  <c:v>0.39879999999999999</c:v>
                </c:pt>
                <c:pt idx="177">
                  <c:v>0.41949999999999998</c:v>
                </c:pt>
                <c:pt idx="178">
                  <c:v>0.42380000000000001</c:v>
                </c:pt>
                <c:pt idx="179">
                  <c:v>0.41889999999999999</c:v>
                </c:pt>
              </c:numCache>
            </c:numRef>
          </c:val>
        </c:ser>
        <c:ser>
          <c:idx val="0"/>
          <c:order val="2"/>
          <c:tx>
            <c:strRef>
              <c:f>'FinesvComm w fcast'!$E$2</c:f>
              <c:strCache>
                <c:ptCount val="1"/>
                <c:pt idx="0">
                  <c:v>Monetary forecast</c:v>
                </c:pt>
              </c:strCache>
            </c:strRef>
          </c:tx>
          <c:spPr>
            <a:ln w="31750">
              <a:solidFill>
                <a:srgbClr val="00B0F0"/>
              </a:solidFill>
            </a:ln>
          </c:spPr>
          <c:marker>
            <c:symbol val="none"/>
          </c:marker>
          <c:cat>
            <c:numRef>
              <c:f>'FinesvComm w fcast'!$B$3:$B$291</c:f>
              <c:numCache>
                <c:formatCode>mmm\-yy</c:formatCode>
                <c:ptCount val="289"/>
                <c:pt idx="0">
                  <c:v>36678</c:v>
                </c:pt>
                <c:pt idx="1">
                  <c:v>36708</c:v>
                </c:pt>
                <c:pt idx="2">
                  <c:v>36739</c:v>
                </c:pt>
                <c:pt idx="3">
                  <c:v>36770</c:v>
                </c:pt>
                <c:pt idx="4">
                  <c:v>36800</c:v>
                </c:pt>
                <c:pt idx="5">
                  <c:v>36831</c:v>
                </c:pt>
                <c:pt idx="6">
                  <c:v>36861</c:v>
                </c:pt>
                <c:pt idx="7">
                  <c:v>36892</c:v>
                </c:pt>
                <c:pt idx="8">
                  <c:v>36923</c:v>
                </c:pt>
                <c:pt idx="9">
                  <c:v>36951</c:v>
                </c:pt>
                <c:pt idx="10">
                  <c:v>36982</c:v>
                </c:pt>
                <c:pt idx="11">
                  <c:v>37012</c:v>
                </c:pt>
                <c:pt idx="12">
                  <c:v>37043</c:v>
                </c:pt>
                <c:pt idx="13">
                  <c:v>37073</c:v>
                </c:pt>
                <c:pt idx="14">
                  <c:v>37104</c:v>
                </c:pt>
                <c:pt idx="15">
                  <c:v>37135</c:v>
                </c:pt>
                <c:pt idx="16">
                  <c:v>37165</c:v>
                </c:pt>
                <c:pt idx="17">
                  <c:v>37196</c:v>
                </c:pt>
                <c:pt idx="18">
                  <c:v>37226</c:v>
                </c:pt>
                <c:pt idx="19">
                  <c:v>37257</c:v>
                </c:pt>
                <c:pt idx="20">
                  <c:v>37288</c:v>
                </c:pt>
                <c:pt idx="21">
                  <c:v>37316</c:v>
                </c:pt>
                <c:pt idx="22">
                  <c:v>37347</c:v>
                </c:pt>
                <c:pt idx="23">
                  <c:v>37377</c:v>
                </c:pt>
                <c:pt idx="24">
                  <c:v>37408</c:v>
                </c:pt>
                <c:pt idx="25">
                  <c:v>37438</c:v>
                </c:pt>
                <c:pt idx="26">
                  <c:v>37469</c:v>
                </c:pt>
                <c:pt idx="27">
                  <c:v>37500</c:v>
                </c:pt>
                <c:pt idx="28">
                  <c:v>37530</c:v>
                </c:pt>
                <c:pt idx="29">
                  <c:v>37561</c:v>
                </c:pt>
                <c:pt idx="30">
                  <c:v>37591</c:v>
                </c:pt>
                <c:pt idx="31">
                  <c:v>37622</c:v>
                </c:pt>
                <c:pt idx="32">
                  <c:v>37653</c:v>
                </c:pt>
                <c:pt idx="33">
                  <c:v>37681</c:v>
                </c:pt>
                <c:pt idx="34">
                  <c:v>37712</c:v>
                </c:pt>
                <c:pt idx="35">
                  <c:v>37742</c:v>
                </c:pt>
                <c:pt idx="36">
                  <c:v>37773</c:v>
                </c:pt>
                <c:pt idx="37">
                  <c:v>37803</c:v>
                </c:pt>
                <c:pt idx="38">
                  <c:v>37834</c:v>
                </c:pt>
                <c:pt idx="39">
                  <c:v>37865</c:v>
                </c:pt>
                <c:pt idx="40">
                  <c:v>37895</c:v>
                </c:pt>
                <c:pt idx="41">
                  <c:v>37926</c:v>
                </c:pt>
                <c:pt idx="42">
                  <c:v>37956</c:v>
                </c:pt>
                <c:pt idx="43">
                  <c:v>37987</c:v>
                </c:pt>
                <c:pt idx="44">
                  <c:v>38018</c:v>
                </c:pt>
                <c:pt idx="45">
                  <c:v>38047</c:v>
                </c:pt>
                <c:pt idx="46">
                  <c:v>38078</c:v>
                </c:pt>
                <c:pt idx="47">
                  <c:v>38108</c:v>
                </c:pt>
                <c:pt idx="48">
                  <c:v>38139</c:v>
                </c:pt>
                <c:pt idx="49">
                  <c:v>38169</c:v>
                </c:pt>
                <c:pt idx="50">
                  <c:v>38200</c:v>
                </c:pt>
                <c:pt idx="51">
                  <c:v>38231</c:v>
                </c:pt>
                <c:pt idx="52">
                  <c:v>38261</c:v>
                </c:pt>
                <c:pt idx="53">
                  <c:v>38292</c:v>
                </c:pt>
                <c:pt idx="54">
                  <c:v>38322</c:v>
                </c:pt>
                <c:pt idx="55">
                  <c:v>38353</c:v>
                </c:pt>
                <c:pt idx="56">
                  <c:v>38384</c:v>
                </c:pt>
                <c:pt idx="57">
                  <c:v>38412</c:v>
                </c:pt>
                <c:pt idx="58">
                  <c:v>38443</c:v>
                </c:pt>
                <c:pt idx="59">
                  <c:v>38473</c:v>
                </c:pt>
                <c:pt idx="60">
                  <c:v>38504</c:v>
                </c:pt>
                <c:pt idx="61">
                  <c:v>38534</c:v>
                </c:pt>
                <c:pt idx="62">
                  <c:v>38565</c:v>
                </c:pt>
                <c:pt idx="63">
                  <c:v>38596</c:v>
                </c:pt>
                <c:pt idx="64">
                  <c:v>38626</c:v>
                </c:pt>
                <c:pt idx="65">
                  <c:v>38657</c:v>
                </c:pt>
                <c:pt idx="66">
                  <c:v>38687</c:v>
                </c:pt>
                <c:pt idx="67">
                  <c:v>38718</c:v>
                </c:pt>
                <c:pt idx="68">
                  <c:v>38749</c:v>
                </c:pt>
                <c:pt idx="69">
                  <c:v>38777</c:v>
                </c:pt>
                <c:pt idx="70">
                  <c:v>38808</c:v>
                </c:pt>
                <c:pt idx="71">
                  <c:v>38838</c:v>
                </c:pt>
                <c:pt idx="72">
                  <c:v>38869</c:v>
                </c:pt>
                <c:pt idx="73">
                  <c:v>38899</c:v>
                </c:pt>
                <c:pt idx="74">
                  <c:v>38930</c:v>
                </c:pt>
                <c:pt idx="75">
                  <c:v>38961</c:v>
                </c:pt>
                <c:pt idx="76">
                  <c:v>38991</c:v>
                </c:pt>
                <c:pt idx="77">
                  <c:v>39022</c:v>
                </c:pt>
                <c:pt idx="78">
                  <c:v>39052</c:v>
                </c:pt>
                <c:pt idx="79">
                  <c:v>39083</c:v>
                </c:pt>
                <c:pt idx="80">
                  <c:v>39114</c:v>
                </c:pt>
                <c:pt idx="81">
                  <c:v>39142</c:v>
                </c:pt>
                <c:pt idx="82">
                  <c:v>39173</c:v>
                </c:pt>
                <c:pt idx="83">
                  <c:v>39203</c:v>
                </c:pt>
                <c:pt idx="84">
                  <c:v>39234</c:v>
                </c:pt>
                <c:pt idx="85">
                  <c:v>39264</c:v>
                </c:pt>
                <c:pt idx="86">
                  <c:v>39295</c:v>
                </c:pt>
                <c:pt idx="87">
                  <c:v>39326</c:v>
                </c:pt>
                <c:pt idx="88">
                  <c:v>39356</c:v>
                </c:pt>
                <c:pt idx="89">
                  <c:v>39387</c:v>
                </c:pt>
                <c:pt idx="90">
                  <c:v>39417</c:v>
                </c:pt>
                <c:pt idx="91">
                  <c:v>39448</c:v>
                </c:pt>
                <c:pt idx="92">
                  <c:v>39479</c:v>
                </c:pt>
                <c:pt idx="93">
                  <c:v>39508</c:v>
                </c:pt>
                <c:pt idx="94">
                  <c:v>39539</c:v>
                </c:pt>
                <c:pt idx="95">
                  <c:v>39569</c:v>
                </c:pt>
                <c:pt idx="96">
                  <c:v>39600</c:v>
                </c:pt>
                <c:pt idx="97">
                  <c:v>39630</c:v>
                </c:pt>
                <c:pt idx="98">
                  <c:v>39661</c:v>
                </c:pt>
                <c:pt idx="99">
                  <c:v>39692</c:v>
                </c:pt>
                <c:pt idx="100">
                  <c:v>39722</c:v>
                </c:pt>
                <c:pt idx="101">
                  <c:v>39753</c:v>
                </c:pt>
                <c:pt idx="102">
                  <c:v>39783</c:v>
                </c:pt>
                <c:pt idx="103">
                  <c:v>39814</c:v>
                </c:pt>
                <c:pt idx="104">
                  <c:v>39845</c:v>
                </c:pt>
                <c:pt idx="105">
                  <c:v>39873</c:v>
                </c:pt>
                <c:pt idx="106">
                  <c:v>39904</c:v>
                </c:pt>
                <c:pt idx="107">
                  <c:v>39934</c:v>
                </c:pt>
                <c:pt idx="108">
                  <c:v>39965</c:v>
                </c:pt>
                <c:pt idx="109">
                  <c:v>39995</c:v>
                </c:pt>
                <c:pt idx="110">
                  <c:v>40026</c:v>
                </c:pt>
                <c:pt idx="111">
                  <c:v>40057</c:v>
                </c:pt>
                <c:pt idx="112">
                  <c:v>40087</c:v>
                </c:pt>
                <c:pt idx="113">
                  <c:v>40118</c:v>
                </c:pt>
                <c:pt idx="114">
                  <c:v>40148</c:v>
                </c:pt>
                <c:pt idx="115">
                  <c:v>40179</c:v>
                </c:pt>
                <c:pt idx="116">
                  <c:v>40210</c:v>
                </c:pt>
                <c:pt idx="117">
                  <c:v>40238</c:v>
                </c:pt>
                <c:pt idx="118">
                  <c:v>40269</c:v>
                </c:pt>
                <c:pt idx="119">
                  <c:v>40299</c:v>
                </c:pt>
                <c:pt idx="120">
                  <c:v>40330</c:v>
                </c:pt>
                <c:pt idx="121">
                  <c:v>40360</c:v>
                </c:pt>
                <c:pt idx="122">
                  <c:v>40391</c:v>
                </c:pt>
                <c:pt idx="123">
                  <c:v>40422</c:v>
                </c:pt>
                <c:pt idx="124">
                  <c:v>40452</c:v>
                </c:pt>
                <c:pt idx="125">
                  <c:v>40483</c:v>
                </c:pt>
                <c:pt idx="126">
                  <c:v>40513</c:v>
                </c:pt>
                <c:pt idx="127">
                  <c:v>40544</c:v>
                </c:pt>
                <c:pt idx="128">
                  <c:v>40575</c:v>
                </c:pt>
                <c:pt idx="129">
                  <c:v>40603</c:v>
                </c:pt>
                <c:pt idx="130">
                  <c:v>40634</c:v>
                </c:pt>
                <c:pt idx="131">
                  <c:v>40664</c:v>
                </c:pt>
                <c:pt idx="132">
                  <c:v>40695</c:v>
                </c:pt>
                <c:pt idx="133">
                  <c:v>40725</c:v>
                </c:pt>
                <c:pt idx="134">
                  <c:v>40756</c:v>
                </c:pt>
                <c:pt idx="135">
                  <c:v>40787</c:v>
                </c:pt>
                <c:pt idx="136">
                  <c:v>40817</c:v>
                </c:pt>
                <c:pt idx="137">
                  <c:v>40848</c:v>
                </c:pt>
                <c:pt idx="138">
                  <c:v>40878</c:v>
                </c:pt>
                <c:pt idx="139">
                  <c:v>40909</c:v>
                </c:pt>
                <c:pt idx="140">
                  <c:v>40940</c:v>
                </c:pt>
                <c:pt idx="141">
                  <c:v>40969</c:v>
                </c:pt>
                <c:pt idx="142">
                  <c:v>41000</c:v>
                </c:pt>
                <c:pt idx="143">
                  <c:v>41030</c:v>
                </c:pt>
                <c:pt idx="144">
                  <c:v>41061</c:v>
                </c:pt>
                <c:pt idx="145">
                  <c:v>41091</c:v>
                </c:pt>
                <c:pt idx="146">
                  <c:v>41122</c:v>
                </c:pt>
                <c:pt idx="147">
                  <c:v>41153</c:v>
                </c:pt>
                <c:pt idx="148">
                  <c:v>41183</c:v>
                </c:pt>
                <c:pt idx="149">
                  <c:v>41214</c:v>
                </c:pt>
                <c:pt idx="150">
                  <c:v>41244</c:v>
                </c:pt>
                <c:pt idx="151">
                  <c:v>41275</c:v>
                </c:pt>
                <c:pt idx="152">
                  <c:v>41306</c:v>
                </c:pt>
                <c:pt idx="153">
                  <c:v>41334</c:v>
                </c:pt>
                <c:pt idx="154">
                  <c:v>41365</c:v>
                </c:pt>
                <c:pt idx="155">
                  <c:v>41395</c:v>
                </c:pt>
                <c:pt idx="156">
                  <c:v>41426</c:v>
                </c:pt>
                <c:pt idx="157">
                  <c:v>41456</c:v>
                </c:pt>
                <c:pt idx="158">
                  <c:v>41487</c:v>
                </c:pt>
                <c:pt idx="159">
                  <c:v>41518</c:v>
                </c:pt>
                <c:pt idx="160">
                  <c:v>41548</c:v>
                </c:pt>
                <c:pt idx="161">
                  <c:v>41579</c:v>
                </c:pt>
                <c:pt idx="162">
                  <c:v>41609</c:v>
                </c:pt>
                <c:pt idx="163">
                  <c:v>41640</c:v>
                </c:pt>
                <c:pt idx="164">
                  <c:v>41671</c:v>
                </c:pt>
                <c:pt idx="165">
                  <c:v>41699</c:v>
                </c:pt>
                <c:pt idx="166">
                  <c:v>41730</c:v>
                </c:pt>
                <c:pt idx="167">
                  <c:v>41760</c:v>
                </c:pt>
                <c:pt idx="168">
                  <c:v>41791</c:v>
                </c:pt>
                <c:pt idx="169">
                  <c:v>41821</c:v>
                </c:pt>
                <c:pt idx="170">
                  <c:v>41852</c:v>
                </c:pt>
                <c:pt idx="171">
                  <c:v>41883</c:v>
                </c:pt>
                <c:pt idx="172">
                  <c:v>41913</c:v>
                </c:pt>
                <c:pt idx="173">
                  <c:v>41944</c:v>
                </c:pt>
                <c:pt idx="174">
                  <c:v>41974</c:v>
                </c:pt>
                <c:pt idx="175">
                  <c:v>42005</c:v>
                </c:pt>
                <c:pt idx="176">
                  <c:v>42036</c:v>
                </c:pt>
                <c:pt idx="177">
                  <c:v>42064</c:v>
                </c:pt>
                <c:pt idx="178">
                  <c:v>42095</c:v>
                </c:pt>
                <c:pt idx="179">
                  <c:v>42125</c:v>
                </c:pt>
                <c:pt idx="180">
                  <c:v>42156</c:v>
                </c:pt>
                <c:pt idx="181">
                  <c:v>42186</c:v>
                </c:pt>
                <c:pt idx="182">
                  <c:v>42217</c:v>
                </c:pt>
                <c:pt idx="183">
                  <c:v>42248</c:v>
                </c:pt>
                <c:pt idx="184">
                  <c:v>42278</c:v>
                </c:pt>
                <c:pt idx="185">
                  <c:v>42309</c:v>
                </c:pt>
                <c:pt idx="186">
                  <c:v>42339</c:v>
                </c:pt>
                <c:pt idx="187">
                  <c:v>42370</c:v>
                </c:pt>
                <c:pt idx="188">
                  <c:v>42401</c:v>
                </c:pt>
                <c:pt idx="189">
                  <c:v>42430</c:v>
                </c:pt>
                <c:pt idx="190">
                  <c:v>42461</c:v>
                </c:pt>
                <c:pt idx="191">
                  <c:v>42491</c:v>
                </c:pt>
                <c:pt idx="192">
                  <c:v>42522</c:v>
                </c:pt>
                <c:pt idx="193">
                  <c:v>42552</c:v>
                </c:pt>
                <c:pt idx="194">
                  <c:v>42583</c:v>
                </c:pt>
                <c:pt idx="195">
                  <c:v>42614</c:v>
                </c:pt>
                <c:pt idx="196">
                  <c:v>42644</c:v>
                </c:pt>
                <c:pt idx="197">
                  <c:v>42675</c:v>
                </c:pt>
                <c:pt idx="198">
                  <c:v>42705</c:v>
                </c:pt>
                <c:pt idx="199">
                  <c:v>42736</c:v>
                </c:pt>
                <c:pt idx="200">
                  <c:v>42767</c:v>
                </c:pt>
                <c:pt idx="201">
                  <c:v>42795</c:v>
                </c:pt>
                <c:pt idx="202">
                  <c:v>42826</c:v>
                </c:pt>
                <c:pt idx="203">
                  <c:v>42856</c:v>
                </c:pt>
                <c:pt idx="204">
                  <c:v>42887</c:v>
                </c:pt>
                <c:pt idx="205">
                  <c:v>42917</c:v>
                </c:pt>
                <c:pt idx="206">
                  <c:v>42948</c:v>
                </c:pt>
                <c:pt idx="207">
                  <c:v>42979</c:v>
                </c:pt>
                <c:pt idx="208">
                  <c:v>43009</c:v>
                </c:pt>
                <c:pt idx="209">
                  <c:v>43040</c:v>
                </c:pt>
                <c:pt idx="210">
                  <c:v>43070</c:v>
                </c:pt>
                <c:pt idx="211">
                  <c:v>43101</c:v>
                </c:pt>
                <c:pt idx="212">
                  <c:v>43132</c:v>
                </c:pt>
                <c:pt idx="213">
                  <c:v>43160</c:v>
                </c:pt>
                <c:pt idx="214">
                  <c:v>43191</c:v>
                </c:pt>
                <c:pt idx="215">
                  <c:v>43221</c:v>
                </c:pt>
                <c:pt idx="216">
                  <c:v>43252</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c:v>45108</c:v>
                </c:pt>
                <c:pt idx="278">
                  <c:v>45139</c:v>
                </c:pt>
                <c:pt idx="279">
                  <c:v>45170</c:v>
                </c:pt>
                <c:pt idx="280">
                  <c:v>45200</c:v>
                </c:pt>
                <c:pt idx="281">
                  <c:v>45231</c:v>
                </c:pt>
                <c:pt idx="282">
                  <c:v>45261</c:v>
                </c:pt>
                <c:pt idx="283">
                  <c:v>45292</c:v>
                </c:pt>
                <c:pt idx="284">
                  <c:v>45323</c:v>
                </c:pt>
                <c:pt idx="285">
                  <c:v>45352</c:v>
                </c:pt>
                <c:pt idx="286">
                  <c:v>45383</c:v>
                </c:pt>
                <c:pt idx="287">
                  <c:v>45413</c:v>
                </c:pt>
                <c:pt idx="288">
                  <c:v>45444</c:v>
                </c:pt>
              </c:numCache>
            </c:numRef>
          </c:cat>
          <c:val>
            <c:numRef>
              <c:f>'FinesvComm w fcast'!$E$3:$E$291</c:f>
              <c:numCache>
                <c:formatCode>0.0%</c:formatCode>
                <c:ptCount val="289"/>
                <c:pt idx="180">
                  <c:v>0.33183945038653861</c:v>
                </c:pt>
                <c:pt idx="181">
                  <c:v>0.32933945038653856</c:v>
                </c:pt>
                <c:pt idx="182">
                  <c:v>0.32933945038653856</c:v>
                </c:pt>
                <c:pt idx="183">
                  <c:v>0.32933945038653856</c:v>
                </c:pt>
                <c:pt idx="184">
                  <c:v>0.32933945038653856</c:v>
                </c:pt>
                <c:pt idx="185">
                  <c:v>0.32933945038653856</c:v>
                </c:pt>
                <c:pt idx="186">
                  <c:v>0.32933945038653856</c:v>
                </c:pt>
                <c:pt idx="187">
                  <c:v>0.32933945038653856</c:v>
                </c:pt>
                <c:pt idx="188">
                  <c:v>0.32933945038653856</c:v>
                </c:pt>
                <c:pt idx="189">
                  <c:v>0.32933945038653856</c:v>
                </c:pt>
                <c:pt idx="190">
                  <c:v>0.32933945038653856</c:v>
                </c:pt>
                <c:pt idx="191">
                  <c:v>0.32933945038653856</c:v>
                </c:pt>
                <c:pt idx="192">
                  <c:v>0.32933945038653856</c:v>
                </c:pt>
                <c:pt idx="193">
                  <c:v>0.32933945038653856</c:v>
                </c:pt>
                <c:pt idx="194">
                  <c:v>0.32933945038653856</c:v>
                </c:pt>
                <c:pt idx="195">
                  <c:v>0.32933945038653856</c:v>
                </c:pt>
                <c:pt idx="196">
                  <c:v>0.32933945038653856</c:v>
                </c:pt>
                <c:pt idx="197">
                  <c:v>0.32933945038653856</c:v>
                </c:pt>
                <c:pt idx="198">
                  <c:v>0.32933945038653856</c:v>
                </c:pt>
                <c:pt idx="199">
                  <c:v>0.32933945038653856</c:v>
                </c:pt>
                <c:pt idx="200">
                  <c:v>0.32933945038653856</c:v>
                </c:pt>
                <c:pt idx="201">
                  <c:v>0.32933945038653856</c:v>
                </c:pt>
                <c:pt idx="202">
                  <c:v>0.32933945038653856</c:v>
                </c:pt>
                <c:pt idx="203">
                  <c:v>0.32933945038653856</c:v>
                </c:pt>
                <c:pt idx="204">
                  <c:v>0.32933945038653856</c:v>
                </c:pt>
                <c:pt idx="205">
                  <c:v>0.32933945038653856</c:v>
                </c:pt>
                <c:pt idx="206">
                  <c:v>0.32933945038653856</c:v>
                </c:pt>
                <c:pt idx="207">
                  <c:v>0.32933945038653856</c:v>
                </c:pt>
                <c:pt idx="208">
                  <c:v>0.32933945038653856</c:v>
                </c:pt>
                <c:pt idx="209">
                  <c:v>0.32933945038653856</c:v>
                </c:pt>
                <c:pt idx="210">
                  <c:v>0.32933945038653856</c:v>
                </c:pt>
                <c:pt idx="211">
                  <c:v>0.32933945038653856</c:v>
                </c:pt>
                <c:pt idx="212">
                  <c:v>0.32933945038653856</c:v>
                </c:pt>
                <c:pt idx="213">
                  <c:v>0.32933945038653856</c:v>
                </c:pt>
                <c:pt idx="214">
                  <c:v>0.32933945038653856</c:v>
                </c:pt>
                <c:pt idx="215">
                  <c:v>0.32933945038653856</c:v>
                </c:pt>
                <c:pt idx="216">
                  <c:v>0.32933945038653856</c:v>
                </c:pt>
                <c:pt idx="217">
                  <c:v>0.32933945038653856</c:v>
                </c:pt>
                <c:pt idx="218">
                  <c:v>0.32933945038653856</c:v>
                </c:pt>
                <c:pt idx="219">
                  <c:v>0.32933945038653856</c:v>
                </c:pt>
                <c:pt idx="220">
                  <c:v>0.32933945038653856</c:v>
                </c:pt>
                <c:pt idx="221">
                  <c:v>0.32933945038653856</c:v>
                </c:pt>
                <c:pt idx="222">
                  <c:v>0.32933945038653856</c:v>
                </c:pt>
                <c:pt idx="223">
                  <c:v>0.32933945038653856</c:v>
                </c:pt>
                <c:pt idx="224">
                  <c:v>0.32933945038653856</c:v>
                </c:pt>
                <c:pt idx="225">
                  <c:v>0.32933945038653856</c:v>
                </c:pt>
                <c:pt idx="226">
                  <c:v>0.32933945038653856</c:v>
                </c:pt>
                <c:pt idx="227">
                  <c:v>0.32933945038653856</c:v>
                </c:pt>
                <c:pt idx="228">
                  <c:v>0.32933945038653856</c:v>
                </c:pt>
                <c:pt idx="229">
                  <c:v>0.32933945038653856</c:v>
                </c:pt>
                <c:pt idx="230">
                  <c:v>0.32933945038653856</c:v>
                </c:pt>
                <c:pt idx="231">
                  <c:v>0.32933945038653856</c:v>
                </c:pt>
                <c:pt idx="232">
                  <c:v>0.32933945038653856</c:v>
                </c:pt>
                <c:pt idx="233">
                  <c:v>0.32933945038653856</c:v>
                </c:pt>
                <c:pt idx="234">
                  <c:v>0.32933945038653856</c:v>
                </c:pt>
                <c:pt idx="235">
                  <c:v>0.32933945038653856</c:v>
                </c:pt>
                <c:pt idx="236">
                  <c:v>0.32933945038653856</c:v>
                </c:pt>
                <c:pt idx="237">
                  <c:v>0.32933945038653856</c:v>
                </c:pt>
                <c:pt idx="238">
                  <c:v>0.32933945038653856</c:v>
                </c:pt>
                <c:pt idx="239">
                  <c:v>0.32933945038653856</c:v>
                </c:pt>
                <c:pt idx="240">
                  <c:v>0.32933945038653856</c:v>
                </c:pt>
                <c:pt idx="241">
                  <c:v>0.32933945038653856</c:v>
                </c:pt>
                <c:pt idx="242">
                  <c:v>0.32933945038653856</c:v>
                </c:pt>
                <c:pt idx="243">
                  <c:v>0.32933945038653856</c:v>
                </c:pt>
                <c:pt idx="244">
                  <c:v>0.32933945038653856</c:v>
                </c:pt>
                <c:pt idx="245">
                  <c:v>0.32933945038653856</c:v>
                </c:pt>
                <c:pt idx="246">
                  <c:v>0.32933945038653856</c:v>
                </c:pt>
                <c:pt idx="247">
                  <c:v>0.32933945038653856</c:v>
                </c:pt>
                <c:pt idx="248">
                  <c:v>0.32933945038653856</c:v>
                </c:pt>
                <c:pt idx="249">
                  <c:v>0.32933945038653856</c:v>
                </c:pt>
                <c:pt idx="250">
                  <c:v>0.32933945038653856</c:v>
                </c:pt>
                <c:pt idx="251">
                  <c:v>0.32933945038653856</c:v>
                </c:pt>
                <c:pt idx="252">
                  <c:v>0.32933945038653856</c:v>
                </c:pt>
                <c:pt idx="253">
                  <c:v>0.32933945038653856</c:v>
                </c:pt>
                <c:pt idx="254">
                  <c:v>0.32933945038653856</c:v>
                </c:pt>
                <c:pt idx="255">
                  <c:v>0.32933945038653856</c:v>
                </c:pt>
                <c:pt idx="256">
                  <c:v>0.32933945038653856</c:v>
                </c:pt>
                <c:pt idx="257">
                  <c:v>0.32933945038653856</c:v>
                </c:pt>
                <c:pt idx="258">
                  <c:v>0.32933945038653856</c:v>
                </c:pt>
                <c:pt idx="259">
                  <c:v>0.32933945038653856</c:v>
                </c:pt>
                <c:pt idx="260">
                  <c:v>0.32933945038653856</c:v>
                </c:pt>
                <c:pt idx="261">
                  <c:v>0.32933945038653856</c:v>
                </c:pt>
                <c:pt idx="262">
                  <c:v>0.32933945038653856</c:v>
                </c:pt>
                <c:pt idx="263">
                  <c:v>0.32933945038653856</c:v>
                </c:pt>
                <c:pt idx="264">
                  <c:v>0.32933945038653856</c:v>
                </c:pt>
                <c:pt idx="265">
                  <c:v>0.32933945038653856</c:v>
                </c:pt>
                <c:pt idx="266">
                  <c:v>0.32933945038653856</c:v>
                </c:pt>
                <c:pt idx="267">
                  <c:v>0.32933945038653856</c:v>
                </c:pt>
                <c:pt idx="268">
                  <c:v>0.32933945038653856</c:v>
                </c:pt>
                <c:pt idx="269">
                  <c:v>0.32933945038653856</c:v>
                </c:pt>
                <c:pt idx="270">
                  <c:v>0.32933945038653856</c:v>
                </c:pt>
                <c:pt idx="271">
                  <c:v>0.32933945038653856</c:v>
                </c:pt>
                <c:pt idx="272">
                  <c:v>0.32933945038653856</c:v>
                </c:pt>
                <c:pt idx="273">
                  <c:v>0.32933945038653856</c:v>
                </c:pt>
                <c:pt idx="274">
                  <c:v>0.32933945038653856</c:v>
                </c:pt>
                <c:pt idx="275">
                  <c:v>0.32933945038653856</c:v>
                </c:pt>
                <c:pt idx="276">
                  <c:v>0.32933945038653856</c:v>
                </c:pt>
                <c:pt idx="277">
                  <c:v>0.32933945038653856</c:v>
                </c:pt>
                <c:pt idx="278">
                  <c:v>0.32933945038653856</c:v>
                </c:pt>
                <c:pt idx="279">
                  <c:v>0.32933945038653856</c:v>
                </c:pt>
                <c:pt idx="280">
                  <c:v>0.32933945038653856</c:v>
                </c:pt>
                <c:pt idx="281">
                  <c:v>0.32933945038653856</c:v>
                </c:pt>
                <c:pt idx="282">
                  <c:v>0.32933945038653856</c:v>
                </c:pt>
                <c:pt idx="283">
                  <c:v>0.32933945038653856</c:v>
                </c:pt>
                <c:pt idx="284">
                  <c:v>0.32933945038653856</c:v>
                </c:pt>
                <c:pt idx="285">
                  <c:v>0.32933945038653856</c:v>
                </c:pt>
                <c:pt idx="286">
                  <c:v>0.32933945038653856</c:v>
                </c:pt>
                <c:pt idx="287">
                  <c:v>0.32933945038653856</c:v>
                </c:pt>
                <c:pt idx="288">
                  <c:v>0.32933945038653856</c:v>
                </c:pt>
              </c:numCache>
            </c:numRef>
          </c:val>
        </c:ser>
        <c:ser>
          <c:idx val="2"/>
          <c:order val="3"/>
          <c:tx>
            <c:strRef>
              <c:f>'FinesvComm w fcast'!$F$2</c:f>
              <c:strCache>
                <c:ptCount val="1"/>
                <c:pt idx="0">
                  <c:v>Community forecast</c:v>
                </c:pt>
              </c:strCache>
            </c:strRef>
          </c:tx>
          <c:spPr>
            <a:ln w="31750">
              <a:solidFill>
                <a:srgbClr val="FF0000"/>
              </a:solidFill>
            </a:ln>
          </c:spPr>
          <c:marker>
            <c:symbol val="none"/>
          </c:marker>
          <c:val>
            <c:numRef>
              <c:f>'FinesvComm w fcast'!$F$3:$F$291</c:f>
              <c:numCache>
                <c:formatCode>0.0%</c:formatCode>
                <c:ptCount val="289"/>
                <c:pt idx="180">
                  <c:v>0.41500000000000004</c:v>
                </c:pt>
                <c:pt idx="181">
                  <c:v>0.41799999999999998</c:v>
                </c:pt>
                <c:pt idx="182">
                  <c:v>0.41799999999999998</c:v>
                </c:pt>
                <c:pt idx="183">
                  <c:v>0.41799999999999998</c:v>
                </c:pt>
                <c:pt idx="184">
                  <c:v>0.41799999999999998</c:v>
                </c:pt>
                <c:pt idx="185">
                  <c:v>0.41799999999999998</c:v>
                </c:pt>
                <c:pt idx="186">
                  <c:v>0.41799999999999998</c:v>
                </c:pt>
                <c:pt idx="187">
                  <c:v>0.41799999999999998</c:v>
                </c:pt>
                <c:pt idx="188">
                  <c:v>0.41799999999999998</c:v>
                </c:pt>
                <c:pt idx="189">
                  <c:v>0.41799999999999998</c:v>
                </c:pt>
                <c:pt idx="190">
                  <c:v>0.41799999999999998</c:v>
                </c:pt>
                <c:pt idx="191">
                  <c:v>0.41799999999999998</c:v>
                </c:pt>
                <c:pt idx="192">
                  <c:v>0.41799999999999998</c:v>
                </c:pt>
                <c:pt idx="193">
                  <c:v>0.41799999999999998</c:v>
                </c:pt>
                <c:pt idx="194">
                  <c:v>0.41799999999999998</c:v>
                </c:pt>
                <c:pt idx="195">
                  <c:v>0.41799999999999998</c:v>
                </c:pt>
                <c:pt idx="196">
                  <c:v>0.41799999999999998</c:v>
                </c:pt>
                <c:pt idx="197">
                  <c:v>0.41799999999999998</c:v>
                </c:pt>
                <c:pt idx="198">
                  <c:v>0.41799999999999998</c:v>
                </c:pt>
                <c:pt idx="199">
                  <c:v>0.41799999999999998</c:v>
                </c:pt>
                <c:pt idx="200">
                  <c:v>0.41799999999999998</c:v>
                </c:pt>
                <c:pt idx="201">
                  <c:v>0.41799999999999998</c:v>
                </c:pt>
                <c:pt idx="202">
                  <c:v>0.41799999999999998</c:v>
                </c:pt>
                <c:pt idx="203">
                  <c:v>0.41799999999999998</c:v>
                </c:pt>
                <c:pt idx="204">
                  <c:v>0.41799999999999998</c:v>
                </c:pt>
                <c:pt idx="205">
                  <c:v>0.41799999999999998</c:v>
                </c:pt>
                <c:pt idx="206">
                  <c:v>0.41799999999999998</c:v>
                </c:pt>
                <c:pt idx="207">
                  <c:v>0.41799999999999998</c:v>
                </c:pt>
                <c:pt idx="208">
                  <c:v>0.41799999999999998</c:v>
                </c:pt>
                <c:pt idx="209">
                  <c:v>0.41799999999999998</c:v>
                </c:pt>
                <c:pt idx="210">
                  <c:v>0.41799999999999998</c:v>
                </c:pt>
                <c:pt idx="211">
                  <c:v>0.41799999999999998</c:v>
                </c:pt>
                <c:pt idx="212">
                  <c:v>0.41799999999999998</c:v>
                </c:pt>
                <c:pt idx="213">
                  <c:v>0.41799999999999998</c:v>
                </c:pt>
                <c:pt idx="214">
                  <c:v>0.41799999999999998</c:v>
                </c:pt>
                <c:pt idx="215">
                  <c:v>0.41799999999999998</c:v>
                </c:pt>
                <c:pt idx="216">
                  <c:v>0.41799999999999998</c:v>
                </c:pt>
                <c:pt idx="217">
                  <c:v>0.41799999999999998</c:v>
                </c:pt>
                <c:pt idx="218">
                  <c:v>0.41799999999999998</c:v>
                </c:pt>
                <c:pt idx="219">
                  <c:v>0.41799999999999998</c:v>
                </c:pt>
                <c:pt idx="220">
                  <c:v>0.41799999999999998</c:v>
                </c:pt>
                <c:pt idx="221">
                  <c:v>0.41799999999999998</c:v>
                </c:pt>
                <c:pt idx="222">
                  <c:v>0.41799999999999998</c:v>
                </c:pt>
                <c:pt idx="223">
                  <c:v>0.41799999999999998</c:v>
                </c:pt>
                <c:pt idx="224">
                  <c:v>0.41799999999999998</c:v>
                </c:pt>
                <c:pt idx="225">
                  <c:v>0.41799999999999998</c:v>
                </c:pt>
                <c:pt idx="226">
                  <c:v>0.41799999999999998</c:v>
                </c:pt>
                <c:pt idx="227">
                  <c:v>0.41799999999999998</c:v>
                </c:pt>
                <c:pt idx="228">
                  <c:v>0.41799999999999998</c:v>
                </c:pt>
                <c:pt idx="229">
                  <c:v>0.41799999999999998</c:v>
                </c:pt>
                <c:pt idx="230">
                  <c:v>0.41799999999999998</c:v>
                </c:pt>
                <c:pt idx="231">
                  <c:v>0.41799999999999998</c:v>
                </c:pt>
                <c:pt idx="232">
                  <c:v>0.41799999999999998</c:v>
                </c:pt>
                <c:pt idx="233">
                  <c:v>0.41799999999999998</c:v>
                </c:pt>
                <c:pt idx="234">
                  <c:v>0.41799999999999998</c:v>
                </c:pt>
                <c:pt idx="235">
                  <c:v>0.41799999999999998</c:v>
                </c:pt>
                <c:pt idx="236">
                  <c:v>0.41799999999999998</c:v>
                </c:pt>
                <c:pt idx="237">
                  <c:v>0.41799999999999998</c:v>
                </c:pt>
                <c:pt idx="238">
                  <c:v>0.41799999999999998</c:v>
                </c:pt>
                <c:pt idx="239">
                  <c:v>0.41799999999999998</c:v>
                </c:pt>
                <c:pt idx="240">
                  <c:v>0.41799999999999998</c:v>
                </c:pt>
                <c:pt idx="241">
                  <c:v>0.41799999999999998</c:v>
                </c:pt>
                <c:pt idx="242">
                  <c:v>0.41799999999999998</c:v>
                </c:pt>
                <c:pt idx="243">
                  <c:v>0.41799999999999998</c:v>
                </c:pt>
                <c:pt idx="244">
                  <c:v>0.41799999999999998</c:v>
                </c:pt>
                <c:pt idx="245">
                  <c:v>0.41799999999999998</c:v>
                </c:pt>
                <c:pt idx="246">
                  <c:v>0.41799999999999998</c:v>
                </c:pt>
                <c:pt idx="247">
                  <c:v>0.41799999999999998</c:v>
                </c:pt>
                <c:pt idx="248">
                  <c:v>0.41799999999999998</c:v>
                </c:pt>
                <c:pt idx="249">
                  <c:v>0.41799999999999998</c:v>
                </c:pt>
                <c:pt idx="250">
                  <c:v>0.41799999999999998</c:v>
                </c:pt>
                <c:pt idx="251">
                  <c:v>0.41799999999999998</c:v>
                </c:pt>
                <c:pt idx="252">
                  <c:v>0.41799999999999998</c:v>
                </c:pt>
                <c:pt idx="253">
                  <c:v>0.41799999999999998</c:v>
                </c:pt>
                <c:pt idx="254">
                  <c:v>0.41799999999999998</c:v>
                </c:pt>
                <c:pt idx="255">
                  <c:v>0.41799999999999998</c:v>
                </c:pt>
                <c:pt idx="256">
                  <c:v>0.41799999999999998</c:v>
                </c:pt>
                <c:pt idx="257">
                  <c:v>0.41799999999999998</c:v>
                </c:pt>
                <c:pt idx="258">
                  <c:v>0.41799999999999998</c:v>
                </c:pt>
                <c:pt idx="259">
                  <c:v>0.41799999999999998</c:v>
                </c:pt>
                <c:pt idx="260">
                  <c:v>0.41799999999999998</c:v>
                </c:pt>
                <c:pt idx="261">
                  <c:v>0.41799999999999998</c:v>
                </c:pt>
                <c:pt idx="262">
                  <c:v>0.41799999999999998</c:v>
                </c:pt>
                <c:pt idx="263">
                  <c:v>0.41799999999999998</c:v>
                </c:pt>
                <c:pt idx="264">
                  <c:v>0.41799999999999998</c:v>
                </c:pt>
                <c:pt idx="265">
                  <c:v>0.41799999999999998</c:v>
                </c:pt>
                <c:pt idx="266">
                  <c:v>0.41799999999999998</c:v>
                </c:pt>
                <c:pt idx="267">
                  <c:v>0.41799999999999998</c:v>
                </c:pt>
                <c:pt idx="268">
                  <c:v>0.41799999999999998</c:v>
                </c:pt>
                <c:pt idx="269">
                  <c:v>0.41799999999999998</c:v>
                </c:pt>
                <c:pt idx="270">
                  <c:v>0.41799999999999998</c:v>
                </c:pt>
                <c:pt idx="271">
                  <c:v>0.41799999999999998</c:v>
                </c:pt>
                <c:pt idx="272">
                  <c:v>0.41799999999999998</c:v>
                </c:pt>
                <c:pt idx="273">
                  <c:v>0.41799999999999998</c:v>
                </c:pt>
                <c:pt idx="274">
                  <c:v>0.41799999999999998</c:v>
                </c:pt>
                <c:pt idx="275">
                  <c:v>0.41799999999999998</c:v>
                </c:pt>
                <c:pt idx="276">
                  <c:v>0.41799999999999998</c:v>
                </c:pt>
                <c:pt idx="277">
                  <c:v>0.41799999999999998</c:v>
                </c:pt>
                <c:pt idx="278">
                  <c:v>0.41799999999999998</c:v>
                </c:pt>
                <c:pt idx="279">
                  <c:v>0.41799999999999998</c:v>
                </c:pt>
                <c:pt idx="280">
                  <c:v>0.41799999999999998</c:v>
                </c:pt>
                <c:pt idx="281">
                  <c:v>0.41799999999999998</c:v>
                </c:pt>
                <c:pt idx="282">
                  <c:v>0.41799999999999998</c:v>
                </c:pt>
                <c:pt idx="283">
                  <c:v>0.41799999999999998</c:v>
                </c:pt>
                <c:pt idx="284">
                  <c:v>0.41799999999999998</c:v>
                </c:pt>
                <c:pt idx="285">
                  <c:v>0.41799999999999998</c:v>
                </c:pt>
                <c:pt idx="286">
                  <c:v>0.41799999999999998</c:v>
                </c:pt>
                <c:pt idx="287">
                  <c:v>0.41799999999999998</c:v>
                </c:pt>
                <c:pt idx="288">
                  <c:v>0.41799999999999998</c:v>
                </c:pt>
              </c:numCache>
            </c:numRef>
          </c:val>
        </c:ser>
        <c:marker val="1"/>
        <c:axId val="50151808"/>
        <c:axId val="50153728"/>
      </c:lineChart>
      <c:dateAx>
        <c:axId val="50151808"/>
        <c:scaling>
          <c:orientation val="minMax"/>
          <c:max val="45444"/>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0153728"/>
        <c:crosses val="autoZero"/>
        <c:auto val="1"/>
        <c:lblOffset val="100"/>
        <c:majorUnit val="12"/>
        <c:majorTimeUnit val="months"/>
      </c:dateAx>
      <c:valAx>
        <c:axId val="50153728"/>
        <c:scaling>
          <c:orientation val="minMax"/>
        </c:scaling>
        <c:axPos val="l"/>
        <c:majorGridlines/>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50151808"/>
        <c:crosses val="autoZero"/>
        <c:crossBetween val="between"/>
      </c:valAx>
    </c:plotArea>
    <c:legend>
      <c:legendPos val="r"/>
      <c:layout>
        <c:manualLayout>
          <c:xMode val="edge"/>
          <c:yMode val="edge"/>
          <c:wMode val="edge"/>
          <c:hMode val="edge"/>
          <c:x val="6.3247863247863245E-2"/>
          <c:y val="0.92190781357377649"/>
          <c:w val="0.93439321623258631"/>
          <c:h val="1"/>
        </c:manualLayout>
      </c:layout>
      <c:txPr>
        <a:bodyPr/>
        <a:lstStyle/>
        <a:p>
          <a:pPr>
            <a:defRPr sz="1200" b="1">
              <a:solidFill>
                <a:schemeClr val="tx2"/>
              </a:solidFill>
              <a:latin typeface="Arial" pitchFamily="34" charset="0"/>
              <a:cs typeface="Arial" pitchFamily="34" charset="0"/>
            </a:defRPr>
          </a:pPr>
          <a:endParaRPr lang="en-US"/>
        </a:p>
      </c:txPr>
    </c:legend>
    <c:plotVisOnly val="1"/>
    <c:dispBlanksAs val="gap"/>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213360</xdr:colOff>
      <xdr:row>13</xdr:row>
      <xdr:rowOff>133350</xdr:rowOff>
    </xdr:to>
    <xdr:sp macro="" textlink="">
      <xdr:nvSpPr>
        <xdr:cNvPr id="3" name="TextBox 2"/>
        <xdr:cNvSpPr txBox="1"/>
      </xdr:nvSpPr>
      <xdr:spPr>
        <a:xfrm>
          <a:off x="685800" y="561975"/>
          <a:ext cx="7071360" cy="1943100"/>
        </a:xfrm>
        <a:prstGeom prst="rect">
          <a:avLst/>
        </a:prstGeom>
        <a:solidFill>
          <a:schemeClr val="bg1"/>
        </a:solidFill>
        <a:ln w="9525"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NZ" sz="1100" b="0" i="0" u="none" strike="noStrike" kern="0" cap="none" spc="0" normalizeH="0" baseline="0" noProof="0">
              <a:ln>
                <a:noFill/>
              </a:ln>
              <a:solidFill>
                <a:sysClr val="windowText" lastClr="000000"/>
              </a:solidFill>
              <a:effectLst/>
              <a:uLnTx/>
              <a:uFillTx/>
              <a:latin typeface="Calibri"/>
              <a:ea typeface="+mn-ea"/>
              <a:cs typeface="+mn-cs"/>
            </a:rPr>
            <a:t>This workbook accompanies the forecast of fines and remittals produced as part of the Justice Sector Forecast.  It presents the charts from the report along with the data tables that support them.  The report compares actual outcomes and forecast outcomes, showing both the 2014 and the new 2015 forecasts.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NZ"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NZ" sz="1100" b="0" i="0" u="none" strike="noStrike" kern="0" cap="none" spc="0" normalizeH="0" baseline="0" noProof="0">
              <a:ln>
                <a:noFill/>
              </a:ln>
              <a:solidFill>
                <a:sysClr val="windowText" lastClr="000000"/>
              </a:solidFill>
              <a:effectLst/>
              <a:uLnTx/>
              <a:uFillTx/>
              <a:latin typeface="Calibri"/>
              <a:ea typeface="+mn-ea"/>
              <a:cs typeface="+mn-cs"/>
            </a:rPr>
            <a:t>The charts in this file include all those presented in the full report.  There is one addition, which extends the comparison of fines vs. community sentences using the assumptions  from the main Justice Sector Forecast.  The forecast currently extends to 2020.  The graphs start in various years, depending on the availability of data.  Most of the data are monthly, so the tables may have up to about 300 rows.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NZ"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NZ" sz="1100" b="0" i="0" u="none" strike="noStrike" kern="0" cap="none" spc="0" normalizeH="0" baseline="0" noProof="0">
              <a:ln>
                <a:noFill/>
              </a:ln>
              <a:solidFill>
                <a:sysClr val="windowText" lastClr="000000"/>
              </a:solidFill>
              <a:effectLst/>
              <a:uLnTx/>
              <a:uFillTx/>
              <a:latin typeface="Calibri"/>
              <a:ea typeface="+mn-ea"/>
              <a:cs typeface="+mn-cs"/>
            </a:rPr>
            <a:t>Most data originate from Justice Sector data sources, or from the forecast models and associated calculations.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NZ"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NZ"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NZ"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NZ"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9525</xdr:rowOff>
    </xdr:from>
    <xdr:to>
      <xdr:col>14</xdr:col>
      <xdr:colOff>371475</xdr:colOff>
      <xdr:row>34</xdr:row>
      <xdr:rowOff>85725</xdr:rowOff>
    </xdr:to>
    <xdr:graphicFrame macro="">
      <xdr:nvGraphicFramePr>
        <xdr:cNvPr id="92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676275</xdr:colOff>
      <xdr:row>1</xdr:row>
      <xdr:rowOff>9525</xdr:rowOff>
    </xdr:from>
    <xdr:to>
      <xdr:col>14</xdr:col>
      <xdr:colOff>361950</xdr:colOff>
      <xdr:row>34</xdr:row>
      <xdr:rowOff>85725</xdr:rowOff>
    </xdr:to>
    <xdr:graphicFrame macro="">
      <xdr:nvGraphicFramePr>
        <xdr:cNvPr id="112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0</xdr:rowOff>
    </xdr:from>
    <xdr:to>
      <xdr:col>14</xdr:col>
      <xdr:colOff>381000</xdr:colOff>
      <xdr:row>34</xdr:row>
      <xdr:rowOff>76200</xdr:rowOff>
    </xdr:to>
    <xdr:graphicFrame macro="">
      <xdr:nvGraphicFramePr>
        <xdr:cNvPr id="153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676275</xdr:colOff>
      <xdr:row>1</xdr:row>
      <xdr:rowOff>0</xdr:rowOff>
    </xdr:from>
    <xdr:to>
      <xdr:col>14</xdr:col>
      <xdr:colOff>361950</xdr:colOff>
      <xdr:row>34</xdr:row>
      <xdr:rowOff>76200</xdr:rowOff>
    </xdr:to>
    <xdr:graphicFrame macro="">
      <xdr:nvGraphicFramePr>
        <xdr:cNvPr id="174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371475</xdr:colOff>
      <xdr:row>34</xdr:row>
      <xdr:rowOff>76200</xdr:rowOff>
    </xdr:to>
    <xdr:graphicFrame macro="">
      <xdr:nvGraphicFramePr>
        <xdr:cNvPr id="194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1</xdr:row>
      <xdr:rowOff>0</xdr:rowOff>
    </xdr:from>
    <xdr:to>
      <xdr:col>14</xdr:col>
      <xdr:colOff>400050</xdr:colOff>
      <xdr:row>34</xdr:row>
      <xdr:rowOff>76200</xdr:rowOff>
    </xdr:to>
    <xdr:graphicFrame macro="">
      <xdr:nvGraphicFramePr>
        <xdr:cNvPr id="317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2</xdr:row>
      <xdr:rowOff>9525</xdr:rowOff>
    </xdr:from>
    <xdr:to>
      <xdr:col>12</xdr:col>
      <xdr:colOff>361950</xdr:colOff>
      <xdr:row>9</xdr:row>
      <xdr:rowOff>66675</xdr:rowOff>
    </xdr:to>
    <xdr:sp macro="" textlink="">
      <xdr:nvSpPr>
        <xdr:cNvPr id="2" name="TextBox 1"/>
        <xdr:cNvSpPr txBox="1"/>
      </xdr:nvSpPr>
      <xdr:spPr>
        <a:xfrm>
          <a:off x="4791075" y="381000"/>
          <a:ext cx="3790950" cy="13239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t>Imprisonment and 'other' (chiefly</a:t>
          </a:r>
          <a:r>
            <a:rPr lang="en-NZ" sz="1100" baseline="0"/>
            <a:t> driving disqualification and conviction &amp; discharge) shown for completeness.</a:t>
          </a:r>
        </a:p>
        <a:p>
          <a:endParaRPr lang="en-NZ" sz="1100" baseline="0"/>
        </a:p>
        <a:p>
          <a:r>
            <a:rPr lang="en-NZ" sz="1100" baseline="0"/>
            <a:t>Sentence is most serious given at a single sentencing event.  That is, if an offender received simultaneous sentences of a community sentence and a fine, they would appear here under 'Community'.</a:t>
          </a:r>
          <a:endParaRPr lang="en-NZ"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9525</xdr:rowOff>
    </xdr:from>
    <xdr:to>
      <xdr:col>14</xdr:col>
      <xdr:colOff>371475</xdr:colOff>
      <xdr:row>34</xdr:row>
      <xdr:rowOff>85725</xdr:rowOff>
    </xdr:to>
    <xdr:graphicFrame macro="">
      <xdr:nvGraphicFramePr>
        <xdr:cNvPr id="348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Forecast_2015_Collections/Impositions_Receipts_Remittals_May20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art_Impositions"/>
      <sheetName val="Chart_Imposition_Traffic"/>
      <sheetName val="Chart_Imposition_AveRate"/>
      <sheetName val="Chart_Receipts"/>
      <sheetName val="Chart_Receipts_AveRate"/>
      <sheetName val="Chart_Remittals"/>
      <sheetName val="Chart_Remittal_AveRate"/>
      <sheetName val="Chart_Remittal_AltSent"/>
      <sheetName val="Chart_Remittal_AltSent2"/>
      <sheetName val="Chart_Remittal_AltSentAveRate"/>
      <sheetName val="Chart_ImpositionCount_MonetIndi"/>
      <sheetName val="Pivot_YearData"/>
      <sheetName val="Chart_Imposition_Receipts_PPN"/>
      <sheetName val="Chart_Impositions_Receipts_Amt"/>
      <sheetName val="Chart_AmtRatio_Receipts_Impo"/>
      <sheetName val="Collection Data"/>
      <sheetName val="Pivot1"/>
      <sheetName val="Pivot2"/>
      <sheetName val="Pivot3"/>
      <sheetName val="Impositions_Data"/>
      <sheetName val="Pivot4"/>
      <sheetName val="Pivot5"/>
      <sheetName val="Pivot6"/>
      <sheetName val="Pivot7"/>
      <sheetName val="Receipts_Remittals_Data"/>
      <sheetName val="Offence_Grouping"/>
      <sheetName val="Impositions_SQL"/>
      <sheetName val="Receipt &amp; Rmt SQL"/>
      <sheetName val="Chart12"/>
      <sheetName val="Indicators_monthly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30">
          <cell r="B230">
            <v>5961</v>
          </cell>
        </row>
        <row r="231">
          <cell r="B231">
            <v>6130</v>
          </cell>
        </row>
        <row r="232">
          <cell r="B232">
            <v>6731</v>
          </cell>
        </row>
        <row r="233">
          <cell r="B233">
            <v>6121</v>
          </cell>
        </row>
        <row r="234">
          <cell r="B234">
            <v>6182</v>
          </cell>
        </row>
        <row r="235">
          <cell r="B235">
            <v>6227</v>
          </cell>
        </row>
        <row r="236">
          <cell r="B236">
            <v>4594</v>
          </cell>
        </row>
        <row r="237">
          <cell r="B237">
            <v>6011</v>
          </cell>
        </row>
        <row r="238">
          <cell r="B238">
            <v>5760</v>
          </cell>
        </row>
        <row r="239">
          <cell r="B239">
            <v>5902</v>
          </cell>
        </row>
        <row r="240">
          <cell r="B240">
            <v>5774</v>
          </cell>
        </row>
        <row r="241">
          <cell r="B241">
            <v>6623</v>
          </cell>
        </row>
        <row r="242">
          <cell r="B242">
            <v>5373</v>
          </cell>
        </row>
        <row r="243">
          <cell r="B243">
            <v>6463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usticeinfo@justice.govt.nz"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B1:H2"/>
  <sheetViews>
    <sheetView tabSelected="1" workbookViewId="0">
      <selection activeCell="E17" sqref="E17"/>
    </sheetView>
  </sheetViews>
  <sheetFormatPr defaultRowHeight="14.25"/>
  <sheetData>
    <row r="1" spans="2:8" ht="15">
      <c r="B1" s="11" t="s">
        <v>31</v>
      </c>
      <c r="H1" s="9" t="s">
        <v>32</v>
      </c>
    </row>
    <row r="2" spans="2:8" ht="15">
      <c r="B2" s="12" t="s">
        <v>36</v>
      </c>
      <c r="H2" s="13" t="s">
        <v>33</v>
      </c>
    </row>
  </sheetData>
  <hyperlinks>
    <hyperlink ref="H2"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dimension ref="A1:H219"/>
  <sheetViews>
    <sheetView showGridLines="0" workbookViewId="0"/>
  </sheetViews>
  <sheetFormatPr defaultRowHeight="14.25"/>
  <cols>
    <col min="2" max="2" width="6.25" bestFit="1" customWidth="1"/>
    <col min="3" max="3" width="11" bestFit="1" customWidth="1"/>
    <col min="4" max="4" width="24.125" bestFit="1" customWidth="1"/>
    <col min="5" max="5" width="9.875" bestFit="1" customWidth="1"/>
    <col min="6" max="6" width="21.875" bestFit="1" customWidth="1"/>
    <col min="7" max="7" width="7" bestFit="1" customWidth="1"/>
    <col min="8" max="8" width="13.25" bestFit="1" customWidth="1"/>
  </cols>
  <sheetData>
    <row r="1" spans="1:8">
      <c r="A1" s="57" t="s">
        <v>47</v>
      </c>
    </row>
    <row r="2" spans="1:8" ht="15">
      <c r="B2" s="35" t="s">
        <v>0</v>
      </c>
      <c r="C2" s="44" t="s">
        <v>2</v>
      </c>
      <c r="D2" s="44" t="s">
        <v>40</v>
      </c>
      <c r="E2" s="44" t="s">
        <v>1</v>
      </c>
      <c r="F2" s="44" t="s">
        <v>41</v>
      </c>
      <c r="G2" s="44" t="s">
        <v>10</v>
      </c>
      <c r="H2" s="44" t="s">
        <v>25</v>
      </c>
    </row>
    <row r="3" spans="1:8">
      <c r="B3" s="20">
        <v>37408</v>
      </c>
      <c r="C3" s="21">
        <f>Impositions!C3</f>
        <v>3390579.8018999998</v>
      </c>
      <c r="D3" s="22"/>
      <c r="E3" s="21">
        <f>Receipts!C3</f>
        <v>2233578.88</v>
      </c>
      <c r="F3" s="19"/>
      <c r="G3" s="46">
        <f t="shared" ref="G3:G34" si="0">E3/C3</f>
        <v>0.65876015622707229</v>
      </c>
      <c r="H3" s="19"/>
    </row>
    <row r="4" spans="1:8">
      <c r="B4" s="20">
        <v>37438</v>
      </c>
      <c r="C4" s="21">
        <f>Impositions!C4</f>
        <v>4449637.8424000004</v>
      </c>
      <c r="D4" s="22"/>
      <c r="E4" s="21">
        <f>Receipts!C4</f>
        <v>2513981.65</v>
      </c>
      <c r="F4" s="19"/>
      <c r="G4" s="46">
        <f t="shared" si="0"/>
        <v>0.56498567727121674</v>
      </c>
      <c r="H4" s="19"/>
    </row>
    <row r="5" spans="1:8">
      <c r="B5" s="20">
        <v>37469</v>
      </c>
      <c r="C5" s="21">
        <f>Impositions!C5</f>
        <v>3600712.8695999999</v>
      </c>
      <c r="D5" s="22"/>
      <c r="E5" s="21">
        <f>Receipts!C5</f>
        <v>2483595.9900000002</v>
      </c>
      <c r="F5" s="19"/>
      <c r="G5" s="46">
        <f t="shared" si="0"/>
        <v>0.6897511909290065</v>
      </c>
      <c r="H5" s="19"/>
    </row>
    <row r="6" spans="1:8">
      <c r="B6" s="20">
        <v>37500</v>
      </c>
      <c r="C6" s="21">
        <f>Impositions!C6</f>
        <v>4025717.7736</v>
      </c>
      <c r="D6" s="22"/>
      <c r="E6" s="21">
        <f>Receipts!C6</f>
        <v>2708497.7</v>
      </c>
      <c r="F6" s="19"/>
      <c r="G6" s="46">
        <f t="shared" si="0"/>
        <v>0.67279870381423312</v>
      </c>
      <c r="H6" s="19"/>
    </row>
    <row r="7" spans="1:8">
      <c r="B7" s="20">
        <v>37530</v>
      </c>
      <c r="C7" s="21">
        <f>Impositions!C7</f>
        <v>4426673.7525000004</v>
      </c>
      <c r="D7" s="22"/>
      <c r="E7" s="21">
        <f>Receipts!C7</f>
        <v>2673498.87</v>
      </c>
      <c r="F7" s="19"/>
      <c r="G7" s="46">
        <f t="shared" si="0"/>
        <v>0.6039520912265377</v>
      </c>
      <c r="H7" s="19"/>
    </row>
    <row r="8" spans="1:8">
      <c r="B8" s="20">
        <v>37561</v>
      </c>
      <c r="C8" s="21">
        <f>Impositions!C8</f>
        <v>3818986.7592000002</v>
      </c>
      <c r="D8" s="22"/>
      <c r="E8" s="21">
        <f>Receipts!C8</f>
        <v>2973904.0299</v>
      </c>
      <c r="F8" s="19"/>
      <c r="G8" s="46">
        <f t="shared" si="0"/>
        <v>0.77871545973177769</v>
      </c>
      <c r="H8" s="19"/>
    </row>
    <row r="9" spans="1:8">
      <c r="B9" s="20">
        <v>37591</v>
      </c>
      <c r="C9" s="21">
        <f>Impositions!C9</f>
        <v>3255642.5551999998</v>
      </c>
      <c r="D9" s="22"/>
      <c r="E9" s="21">
        <f>Receipts!C9</f>
        <v>2700566.58</v>
      </c>
      <c r="F9" s="19"/>
      <c r="G9" s="46">
        <f t="shared" si="0"/>
        <v>0.82950340346380547</v>
      </c>
      <c r="H9" s="19"/>
    </row>
    <row r="10" spans="1:8">
      <c r="B10" s="20">
        <v>37622</v>
      </c>
      <c r="C10" s="21">
        <f>Impositions!C10</f>
        <v>3748737.8618000001</v>
      </c>
      <c r="D10" s="22"/>
      <c r="E10" s="21">
        <f>Receipts!C10</f>
        <v>2634962.34</v>
      </c>
      <c r="F10" s="19"/>
      <c r="G10" s="46">
        <f t="shared" si="0"/>
        <v>0.70289319689448548</v>
      </c>
      <c r="H10" s="19"/>
    </row>
    <row r="11" spans="1:8">
      <c r="B11" s="20">
        <v>37653</v>
      </c>
      <c r="C11" s="21">
        <f>Impositions!C11</f>
        <v>4070356.122</v>
      </c>
      <c r="D11" s="22"/>
      <c r="E11" s="21">
        <f>Receipts!C11</f>
        <v>3046272.96</v>
      </c>
      <c r="F11" s="19"/>
      <c r="G11" s="46">
        <f t="shared" si="0"/>
        <v>0.74840452989729822</v>
      </c>
      <c r="H11" s="19"/>
    </row>
    <row r="12" spans="1:8">
      <c r="B12" s="20">
        <v>37681</v>
      </c>
      <c r="C12" s="21">
        <f>Impositions!C12</f>
        <v>3665691.4308000002</v>
      </c>
      <c r="D12" s="23"/>
      <c r="E12" s="21">
        <f>Receipts!C12</f>
        <v>3032978.2</v>
      </c>
      <c r="F12" s="19"/>
      <c r="G12" s="46">
        <f t="shared" si="0"/>
        <v>0.82739593805310652</v>
      </c>
      <c r="H12" s="19"/>
    </row>
    <row r="13" spans="1:8">
      <c r="B13" s="20">
        <v>37712</v>
      </c>
      <c r="C13" s="21">
        <f>Impositions!C13</f>
        <v>3746788.7615999999</v>
      </c>
      <c r="D13" s="23"/>
      <c r="E13" s="21">
        <f>Receipts!C13</f>
        <v>2769516.7799</v>
      </c>
      <c r="F13" s="19"/>
      <c r="G13" s="46">
        <f t="shared" si="0"/>
        <v>0.73917078226671284</v>
      </c>
      <c r="H13" s="19"/>
    </row>
    <row r="14" spans="1:8">
      <c r="B14" s="20">
        <v>37742</v>
      </c>
      <c r="C14" s="21">
        <f>Impositions!C14</f>
        <v>4469599.9583999999</v>
      </c>
      <c r="D14" s="23"/>
      <c r="E14" s="21">
        <f>Receipts!C14</f>
        <v>3507359.66</v>
      </c>
      <c r="F14" s="19"/>
      <c r="G14" s="46">
        <f t="shared" si="0"/>
        <v>0.78471444707448568</v>
      </c>
      <c r="H14" s="19"/>
    </row>
    <row r="15" spans="1:8">
      <c r="B15" s="20">
        <v>37773</v>
      </c>
      <c r="C15" s="21">
        <f>Impositions!C15</f>
        <v>3845520.2579999999</v>
      </c>
      <c r="D15" s="23"/>
      <c r="E15" s="21">
        <f>Receipts!C15</f>
        <v>2885229.64</v>
      </c>
      <c r="F15" s="19"/>
      <c r="G15" s="46">
        <f t="shared" si="0"/>
        <v>0.75028330275929078</v>
      </c>
      <c r="H15" s="19"/>
    </row>
    <row r="16" spans="1:8">
      <c r="B16" s="20">
        <v>37803</v>
      </c>
      <c r="C16" s="21">
        <f>Impositions!C16</f>
        <v>4751683.5</v>
      </c>
      <c r="D16" s="23"/>
      <c r="E16" s="21">
        <f>Receipts!C16</f>
        <v>3280207.89</v>
      </c>
      <c r="F16" s="19"/>
      <c r="G16" s="46">
        <f t="shared" si="0"/>
        <v>0.69032541624457944</v>
      </c>
      <c r="H16" s="19"/>
    </row>
    <row r="17" spans="2:8">
      <c r="B17" s="20">
        <v>37834</v>
      </c>
      <c r="C17" s="21">
        <f>Impositions!C17</f>
        <v>4979966.4053999996</v>
      </c>
      <c r="D17" s="23"/>
      <c r="E17" s="21">
        <f>Receipts!C17</f>
        <v>3556780.89</v>
      </c>
      <c r="F17" s="19"/>
      <c r="G17" s="46">
        <f t="shared" si="0"/>
        <v>0.71421784816524547</v>
      </c>
      <c r="H17" s="19"/>
    </row>
    <row r="18" spans="2:8">
      <c r="B18" s="20">
        <v>37865</v>
      </c>
      <c r="C18" s="21">
        <f>Impositions!C18</f>
        <v>4515589.8716000002</v>
      </c>
      <c r="D18" s="23"/>
      <c r="E18" s="21">
        <f>Receipts!C18</f>
        <v>3284289.04</v>
      </c>
      <c r="F18" s="19"/>
      <c r="G18" s="46">
        <f t="shared" si="0"/>
        <v>0.72732226207166251</v>
      </c>
      <c r="H18" s="19"/>
    </row>
    <row r="19" spans="2:8">
      <c r="B19" s="20">
        <v>37895</v>
      </c>
      <c r="C19" s="21">
        <f>Impositions!C19</f>
        <v>4494215.7120000003</v>
      </c>
      <c r="D19" s="23"/>
      <c r="E19" s="21">
        <f>Receipts!C19</f>
        <v>3496263.86</v>
      </c>
      <c r="F19" s="19"/>
      <c r="G19" s="46">
        <f t="shared" si="0"/>
        <v>0.7779474960813807</v>
      </c>
      <c r="H19" s="19"/>
    </row>
    <row r="20" spans="2:8">
      <c r="B20" s="20">
        <v>37926</v>
      </c>
      <c r="C20" s="21">
        <f>Impositions!C20</f>
        <v>3592152.0449999999</v>
      </c>
      <c r="D20" s="23"/>
      <c r="E20" s="21">
        <f>Receipts!C20</f>
        <v>2935532.04</v>
      </c>
      <c r="F20" s="19"/>
      <c r="G20" s="46">
        <f t="shared" si="0"/>
        <v>0.81720706785951214</v>
      </c>
      <c r="H20" s="19"/>
    </row>
    <row r="21" spans="2:8">
      <c r="B21" s="20">
        <v>37956</v>
      </c>
      <c r="C21" s="21">
        <f>Impositions!C21</f>
        <v>3635625.4144000001</v>
      </c>
      <c r="D21" s="23"/>
      <c r="E21" s="21">
        <f>Receipts!C21</f>
        <v>2888075.72</v>
      </c>
      <c r="F21" s="19"/>
      <c r="G21" s="46">
        <f t="shared" si="0"/>
        <v>0.7943820913345192</v>
      </c>
      <c r="H21" s="19"/>
    </row>
    <row r="22" spans="2:8">
      <c r="B22" s="20">
        <v>37987</v>
      </c>
      <c r="C22" s="21">
        <f>Impositions!C22</f>
        <v>4250350.0724999998</v>
      </c>
      <c r="D22" s="23"/>
      <c r="E22" s="21">
        <f>Receipts!C22</f>
        <v>3054387.48</v>
      </c>
      <c r="F22" s="19"/>
      <c r="G22" s="46">
        <f t="shared" si="0"/>
        <v>0.7186202143117707</v>
      </c>
      <c r="H22" s="19"/>
    </row>
    <row r="23" spans="2:8">
      <c r="B23" s="20">
        <v>38018</v>
      </c>
      <c r="C23" s="21">
        <f>Impositions!C23</f>
        <v>4392624.1264000004</v>
      </c>
      <c r="D23" s="23"/>
      <c r="E23" s="21">
        <f>Receipts!C23</f>
        <v>3075479.29</v>
      </c>
      <c r="F23" s="19"/>
      <c r="G23" s="46">
        <f t="shared" si="0"/>
        <v>0.70014624550189464</v>
      </c>
      <c r="H23" s="19"/>
    </row>
    <row r="24" spans="2:8">
      <c r="B24" s="20">
        <v>38047</v>
      </c>
      <c r="C24" s="21">
        <f>Impositions!C24</f>
        <v>4848516.6311999997</v>
      </c>
      <c r="D24" s="23"/>
      <c r="E24" s="21">
        <f>Receipts!C24</f>
        <v>3490013.38</v>
      </c>
      <c r="F24" s="19"/>
      <c r="G24" s="46">
        <f t="shared" si="0"/>
        <v>0.71981054113373799</v>
      </c>
      <c r="H24" s="19"/>
    </row>
    <row r="25" spans="2:8">
      <c r="B25" s="20">
        <v>38078</v>
      </c>
      <c r="C25" s="21">
        <f>Impositions!C25</f>
        <v>4097271.2502000001</v>
      </c>
      <c r="D25" s="23"/>
      <c r="E25" s="21">
        <f>Receipts!C25</f>
        <v>3465598.56</v>
      </c>
      <c r="F25" s="19"/>
      <c r="G25" s="46">
        <f t="shared" si="0"/>
        <v>0.84583088313492394</v>
      </c>
      <c r="H25" s="19"/>
    </row>
    <row r="26" spans="2:8">
      <c r="B26" s="20">
        <v>38108</v>
      </c>
      <c r="C26" s="21">
        <f>Impositions!C26</f>
        <v>4250721.4024999999</v>
      </c>
      <c r="D26" s="23"/>
      <c r="E26" s="21">
        <f>Receipts!C26</f>
        <v>3147671.02</v>
      </c>
      <c r="F26" s="19"/>
      <c r="G26" s="46">
        <f t="shared" si="0"/>
        <v>0.74050278104529343</v>
      </c>
      <c r="H26" s="19"/>
    </row>
    <row r="27" spans="2:8">
      <c r="B27" s="20">
        <v>38139</v>
      </c>
      <c r="C27" s="21">
        <f>Impositions!C27</f>
        <v>4576160.5965999998</v>
      </c>
      <c r="D27" s="23"/>
      <c r="E27" s="21">
        <f>Receipts!C27</f>
        <v>3411733</v>
      </c>
      <c r="F27" s="19"/>
      <c r="G27" s="46">
        <f t="shared" si="0"/>
        <v>0.74554485752419897</v>
      </c>
      <c r="H27" s="19"/>
    </row>
    <row r="28" spans="2:8">
      <c r="B28" s="20">
        <v>38169</v>
      </c>
      <c r="C28" s="21">
        <f>Impositions!C28</f>
        <v>4257013.8930000002</v>
      </c>
      <c r="D28" s="23"/>
      <c r="E28" s="21">
        <f>Receipts!C28</f>
        <v>3513604.74</v>
      </c>
      <c r="F28" s="19"/>
      <c r="G28" s="46">
        <f t="shared" si="0"/>
        <v>0.82536839867438039</v>
      </c>
      <c r="H28" s="19"/>
    </row>
    <row r="29" spans="2:8">
      <c r="B29" s="20">
        <v>38200</v>
      </c>
      <c r="C29" s="21">
        <f>Impositions!C29</f>
        <v>4405190.9128</v>
      </c>
      <c r="D29" s="23"/>
      <c r="E29" s="21">
        <f>Receipts!C29</f>
        <v>3168860.25</v>
      </c>
      <c r="F29" s="19"/>
      <c r="G29" s="46">
        <f t="shared" si="0"/>
        <v>0.7193468598131264</v>
      </c>
      <c r="H29" s="19"/>
    </row>
    <row r="30" spans="2:8">
      <c r="B30" s="20">
        <v>38231</v>
      </c>
      <c r="C30" s="21">
        <f>Impositions!C30</f>
        <v>4605396.8574000001</v>
      </c>
      <c r="D30" s="23"/>
      <c r="E30" s="21">
        <f>Receipts!C30</f>
        <v>3305872.52</v>
      </c>
      <c r="F30" s="19"/>
      <c r="G30" s="46">
        <f t="shared" si="0"/>
        <v>0.71782576450237712</v>
      </c>
      <c r="H30" s="19"/>
    </row>
    <row r="31" spans="2:8">
      <c r="B31" s="20">
        <v>38261</v>
      </c>
      <c r="C31" s="21">
        <f>Impositions!C31</f>
        <v>4440340.7750000004</v>
      </c>
      <c r="D31" s="23"/>
      <c r="E31" s="21">
        <f>Receipts!C31</f>
        <v>3421790.9</v>
      </c>
      <c r="F31" s="19"/>
      <c r="G31" s="46">
        <f t="shared" si="0"/>
        <v>0.77061448059693116</v>
      </c>
      <c r="H31" s="19"/>
    </row>
    <row r="32" spans="2:8">
      <c r="B32" s="20">
        <v>38292</v>
      </c>
      <c r="C32" s="21">
        <f>Impositions!C32</f>
        <v>4571312.9393999996</v>
      </c>
      <c r="D32" s="23"/>
      <c r="E32" s="21">
        <f>Receipts!C32</f>
        <v>3249648.83</v>
      </c>
      <c r="F32" s="19"/>
      <c r="G32" s="46">
        <f t="shared" si="0"/>
        <v>0.71087866288728152</v>
      </c>
      <c r="H32" s="19"/>
    </row>
    <row r="33" spans="2:8">
      <c r="B33" s="20">
        <v>38322</v>
      </c>
      <c r="C33" s="21">
        <f>Impositions!C33</f>
        <v>4186840.4604000002</v>
      </c>
      <c r="D33" s="23"/>
      <c r="E33" s="21">
        <f>Receipts!C33</f>
        <v>3444652.41</v>
      </c>
      <c r="F33" s="19"/>
      <c r="G33" s="46">
        <f t="shared" si="0"/>
        <v>0.82273314270754583</v>
      </c>
      <c r="H33" s="19"/>
    </row>
    <row r="34" spans="2:8">
      <c r="B34" s="20">
        <v>38353</v>
      </c>
      <c r="C34" s="21">
        <f>Impositions!C34</f>
        <v>4213616.6963999998</v>
      </c>
      <c r="D34" s="23"/>
      <c r="E34" s="21">
        <f>Receipts!C34</f>
        <v>2854991.89</v>
      </c>
      <c r="F34" s="19"/>
      <c r="G34" s="46">
        <f t="shared" si="0"/>
        <v>0.67756326588491733</v>
      </c>
      <c r="H34" s="19"/>
    </row>
    <row r="35" spans="2:8">
      <c r="B35" s="20">
        <v>38384</v>
      </c>
      <c r="C35" s="21">
        <f>Impositions!C35</f>
        <v>4555373.5010000002</v>
      </c>
      <c r="D35" s="23"/>
      <c r="E35" s="21">
        <f>Receipts!C35</f>
        <v>3067833.07</v>
      </c>
      <c r="F35" s="19"/>
      <c r="G35" s="46">
        <f t="shared" ref="G35:G66" si="1">E35/C35</f>
        <v>0.6734536848244268</v>
      </c>
      <c r="H35" s="19"/>
    </row>
    <row r="36" spans="2:8">
      <c r="B36" s="20">
        <v>38412</v>
      </c>
      <c r="C36" s="21">
        <f>Impositions!C36</f>
        <v>4084394.5271999999</v>
      </c>
      <c r="D36" s="23"/>
      <c r="E36" s="21">
        <f>Receipts!C36</f>
        <v>3434219.64</v>
      </c>
      <c r="F36" s="19"/>
      <c r="G36" s="46">
        <f t="shared" si="1"/>
        <v>0.84081486671520977</v>
      </c>
      <c r="H36" s="19"/>
    </row>
    <row r="37" spans="2:8">
      <c r="B37" s="20">
        <v>38443</v>
      </c>
      <c r="C37" s="21">
        <f>Impositions!C37</f>
        <v>4469040.8600000003</v>
      </c>
      <c r="D37" s="23"/>
      <c r="E37" s="21">
        <f>Receipts!C37</f>
        <v>3508739.01</v>
      </c>
      <c r="F37" s="19"/>
      <c r="G37" s="46">
        <f t="shared" si="1"/>
        <v>0.78512126425266104</v>
      </c>
      <c r="H37" s="19"/>
    </row>
    <row r="38" spans="2:8">
      <c r="B38" s="20">
        <v>38473</v>
      </c>
      <c r="C38" s="21">
        <f>Impositions!C38</f>
        <v>4465074.8691999996</v>
      </c>
      <c r="D38" s="23"/>
      <c r="E38" s="21">
        <f>Receipts!C38</f>
        <v>3300576.71</v>
      </c>
      <c r="F38" s="19"/>
      <c r="G38" s="46">
        <f t="shared" si="1"/>
        <v>0.73919851440057915</v>
      </c>
      <c r="H38" s="19"/>
    </row>
    <row r="39" spans="2:8">
      <c r="B39" s="20">
        <v>38504</v>
      </c>
      <c r="C39" s="21">
        <f>Impositions!C39</f>
        <v>3927969.8664000002</v>
      </c>
      <c r="D39" s="23"/>
      <c r="E39" s="21">
        <f>Receipts!C39</f>
        <v>3296524.75</v>
      </c>
      <c r="F39" s="19"/>
      <c r="G39" s="46">
        <f t="shared" si="1"/>
        <v>0.83924390006109639</v>
      </c>
      <c r="H39" s="19"/>
    </row>
    <row r="40" spans="2:8">
      <c r="B40" s="20">
        <v>38534</v>
      </c>
      <c r="C40" s="21">
        <f>Impositions!C40</f>
        <v>3943041.0402000002</v>
      </c>
      <c r="D40" s="23"/>
      <c r="E40" s="21">
        <f>Receipts!C40</f>
        <v>3406813.47</v>
      </c>
      <c r="F40" s="19"/>
      <c r="G40" s="46">
        <f t="shared" si="1"/>
        <v>0.86400659675284508</v>
      </c>
      <c r="H40" s="19"/>
    </row>
    <row r="41" spans="2:8">
      <c r="B41" s="20">
        <v>38565</v>
      </c>
      <c r="C41" s="21">
        <f>Impositions!C41</f>
        <v>5061183.6462000003</v>
      </c>
      <c r="D41" s="23"/>
      <c r="E41" s="21">
        <f>Receipts!C41</f>
        <v>3443615.27</v>
      </c>
      <c r="F41" s="19"/>
      <c r="G41" s="46">
        <f t="shared" si="1"/>
        <v>0.68039721747411974</v>
      </c>
      <c r="H41" s="19"/>
    </row>
    <row r="42" spans="2:8">
      <c r="B42" s="20">
        <v>38596</v>
      </c>
      <c r="C42" s="21">
        <f>Impositions!C42</f>
        <v>4527885.6305999998</v>
      </c>
      <c r="D42" s="23"/>
      <c r="E42" s="21">
        <f>Receipts!C42</f>
        <v>3312529.21</v>
      </c>
      <c r="F42" s="19"/>
      <c r="G42" s="46">
        <f t="shared" si="1"/>
        <v>0.73158411679251045</v>
      </c>
      <c r="H42" s="19"/>
    </row>
    <row r="43" spans="2:8">
      <c r="B43" s="20">
        <v>38626</v>
      </c>
      <c r="C43" s="21">
        <f>Impositions!C43</f>
        <v>4074249.0471000001</v>
      </c>
      <c r="D43" s="23"/>
      <c r="E43" s="21">
        <f>Receipts!C43</f>
        <v>3302902.7799</v>
      </c>
      <c r="F43" s="19"/>
      <c r="G43" s="46">
        <f t="shared" si="1"/>
        <v>0.81067768359692327</v>
      </c>
      <c r="H43" s="19"/>
    </row>
    <row r="44" spans="2:8">
      <c r="B44" s="20">
        <v>38657</v>
      </c>
      <c r="C44" s="21">
        <f>Impositions!C44</f>
        <v>4367340.8005999997</v>
      </c>
      <c r="D44" s="23"/>
      <c r="E44" s="21">
        <f>Receipts!C44</f>
        <v>3213289.36</v>
      </c>
      <c r="F44" s="19"/>
      <c r="G44" s="46">
        <f t="shared" si="1"/>
        <v>0.73575420529548496</v>
      </c>
      <c r="H44" s="19"/>
    </row>
    <row r="45" spans="2:8">
      <c r="B45" s="20">
        <v>38687</v>
      </c>
      <c r="C45" s="21">
        <f>Impositions!C45</f>
        <v>3536121.3596999999</v>
      </c>
      <c r="D45" s="23"/>
      <c r="E45" s="21">
        <f>Receipts!C45</f>
        <v>3573839.61</v>
      </c>
      <c r="F45" s="19"/>
      <c r="G45" s="46">
        <f t="shared" si="1"/>
        <v>1.010666559900874</v>
      </c>
      <c r="H45" s="19"/>
    </row>
    <row r="46" spans="2:8">
      <c r="B46" s="20">
        <v>38718</v>
      </c>
      <c r="C46" s="21">
        <f>Impositions!C46</f>
        <v>3684518.0833999999</v>
      </c>
      <c r="D46" s="23"/>
      <c r="E46" s="21">
        <f>Receipts!C46</f>
        <v>2725486.38</v>
      </c>
      <c r="F46" s="19"/>
      <c r="G46" s="46">
        <f t="shared" si="1"/>
        <v>0.73971312348261709</v>
      </c>
      <c r="H46" s="19"/>
    </row>
    <row r="47" spans="2:8">
      <c r="B47" s="20">
        <v>38749</v>
      </c>
      <c r="C47" s="21">
        <f>Impositions!C47</f>
        <v>3979432.0868000002</v>
      </c>
      <c r="D47" s="23"/>
      <c r="E47" s="21">
        <f>Receipts!C47</f>
        <v>2969925.37</v>
      </c>
      <c r="F47" s="19"/>
      <c r="G47" s="46">
        <f t="shared" si="1"/>
        <v>0.74631889807880114</v>
      </c>
      <c r="H47" s="19"/>
    </row>
    <row r="48" spans="2:8">
      <c r="B48" s="20">
        <v>38777</v>
      </c>
      <c r="C48" s="21">
        <f>Impositions!C48</f>
        <v>4127349.7393999998</v>
      </c>
      <c r="D48" s="23"/>
      <c r="E48" s="21">
        <f>Receipts!C48</f>
        <v>3457884.85</v>
      </c>
      <c r="F48" s="19"/>
      <c r="G48" s="46">
        <f t="shared" si="1"/>
        <v>0.83779787716818954</v>
      </c>
      <c r="H48" s="19"/>
    </row>
    <row r="49" spans="2:8">
      <c r="B49" s="20">
        <v>38808</v>
      </c>
      <c r="C49" s="21">
        <f>Impositions!C49</f>
        <v>3808736.2991999998</v>
      </c>
      <c r="D49" s="23"/>
      <c r="E49" s="21">
        <f>Receipts!C49</f>
        <v>3093816.49</v>
      </c>
      <c r="F49" s="19"/>
      <c r="G49" s="46">
        <f t="shared" si="1"/>
        <v>0.81229474738112906</v>
      </c>
      <c r="H49" s="19"/>
    </row>
    <row r="50" spans="2:8">
      <c r="B50" s="20">
        <v>38838</v>
      </c>
      <c r="C50" s="21">
        <f>Impositions!C50</f>
        <v>6463167.9041999998</v>
      </c>
      <c r="D50" s="23"/>
      <c r="E50" s="21">
        <f>Receipts!C50</f>
        <v>3565301.07</v>
      </c>
      <c r="F50" s="19"/>
      <c r="G50" s="46">
        <f t="shared" si="1"/>
        <v>0.55163367606203428</v>
      </c>
      <c r="H50" s="19"/>
    </row>
    <row r="51" spans="2:8">
      <c r="B51" s="20">
        <v>38869</v>
      </c>
      <c r="C51" s="21">
        <f>Impositions!C51</f>
        <v>4879316.9199000001</v>
      </c>
      <c r="D51" s="23"/>
      <c r="E51" s="21">
        <f>Receipts!C51</f>
        <v>3397906.59</v>
      </c>
      <c r="F51" s="19"/>
      <c r="G51" s="46">
        <f t="shared" si="1"/>
        <v>0.69638981147993129</v>
      </c>
      <c r="H51" s="19"/>
    </row>
    <row r="52" spans="2:8">
      <c r="B52" s="20">
        <v>38899</v>
      </c>
      <c r="C52" s="21">
        <f>Impositions!C52</f>
        <v>4392872.2655999996</v>
      </c>
      <c r="D52" s="23"/>
      <c r="E52" s="21">
        <f>Receipts!C52</f>
        <v>3494511.34</v>
      </c>
      <c r="F52" s="19"/>
      <c r="G52" s="46">
        <f t="shared" si="1"/>
        <v>0.79549577786840175</v>
      </c>
      <c r="H52" s="19"/>
    </row>
    <row r="53" spans="2:8">
      <c r="B53" s="20">
        <v>38930</v>
      </c>
      <c r="C53" s="21">
        <f>Impositions!C53</f>
        <v>4653805.4828000003</v>
      </c>
      <c r="D53" s="23"/>
      <c r="E53" s="21">
        <f>Receipts!C53</f>
        <v>3547040.21</v>
      </c>
      <c r="F53" s="19"/>
      <c r="G53" s="46">
        <f t="shared" si="1"/>
        <v>0.76218059029529828</v>
      </c>
      <c r="H53" s="19"/>
    </row>
    <row r="54" spans="2:8">
      <c r="B54" s="20">
        <v>38961</v>
      </c>
      <c r="C54" s="21">
        <f>Impositions!C54</f>
        <v>4566013.7280000001</v>
      </c>
      <c r="D54" s="23"/>
      <c r="E54" s="21">
        <f>Receipts!C54</f>
        <v>3520676.48</v>
      </c>
      <c r="F54" s="19"/>
      <c r="G54" s="46">
        <f t="shared" si="1"/>
        <v>0.7710612997964249</v>
      </c>
      <c r="H54" s="19"/>
    </row>
    <row r="55" spans="2:8">
      <c r="B55" s="20">
        <v>38991</v>
      </c>
      <c r="C55" s="21">
        <f>Impositions!C55</f>
        <v>4154616.3629999999</v>
      </c>
      <c r="D55" s="23"/>
      <c r="E55" s="21">
        <f>Receipts!C55</f>
        <v>3392147.5</v>
      </c>
      <c r="F55" s="19"/>
      <c r="G55" s="46">
        <f t="shared" si="1"/>
        <v>0.8164767101505781</v>
      </c>
      <c r="H55" s="19"/>
    </row>
    <row r="56" spans="2:8">
      <c r="B56" s="20">
        <v>39022</v>
      </c>
      <c r="C56" s="21">
        <f>Impositions!C56</f>
        <v>4866391.0439999998</v>
      </c>
      <c r="D56" s="23"/>
      <c r="E56" s="21">
        <f>Receipts!C56</f>
        <v>3505275.92</v>
      </c>
      <c r="F56" s="19"/>
      <c r="G56" s="46">
        <f t="shared" si="1"/>
        <v>0.72030296955313899</v>
      </c>
      <c r="H56" s="19"/>
    </row>
    <row r="57" spans="2:8">
      <c r="B57" s="20">
        <v>39052</v>
      </c>
      <c r="C57" s="21">
        <f>Impositions!C57</f>
        <v>3647770.0279000001</v>
      </c>
      <c r="D57" s="23"/>
      <c r="E57" s="21">
        <f>Receipts!C57</f>
        <v>3572145.16</v>
      </c>
      <c r="F57" s="19"/>
      <c r="G57" s="46">
        <f t="shared" si="1"/>
        <v>0.97926819198535475</v>
      </c>
      <c r="H57" s="19"/>
    </row>
    <row r="58" spans="2:8">
      <c r="B58" s="20">
        <v>39083</v>
      </c>
      <c r="C58" s="21">
        <f>Impositions!C58</f>
        <v>4274343.108</v>
      </c>
      <c r="D58" s="23"/>
      <c r="E58" s="21">
        <f>Receipts!C58</f>
        <v>2996433.29</v>
      </c>
      <c r="F58" s="19"/>
      <c r="G58" s="46">
        <f t="shared" si="1"/>
        <v>0.7010277870280881</v>
      </c>
      <c r="H58" s="19"/>
    </row>
    <row r="59" spans="2:8">
      <c r="B59" s="20">
        <v>39114</v>
      </c>
      <c r="C59" s="21">
        <f>Impositions!C59</f>
        <v>4250399.8320000004</v>
      </c>
      <c r="D59" s="23"/>
      <c r="E59" s="21">
        <f>Receipts!C59</f>
        <v>3138574.17</v>
      </c>
      <c r="F59" s="19"/>
      <c r="G59" s="46">
        <f t="shared" si="1"/>
        <v>0.73841857097080732</v>
      </c>
      <c r="H59" s="19"/>
    </row>
    <row r="60" spans="2:8">
      <c r="B60" s="20">
        <v>39142</v>
      </c>
      <c r="C60" s="21">
        <f>Impositions!C60</f>
        <v>5106174.3619999997</v>
      </c>
      <c r="D60" s="23"/>
      <c r="E60" s="21">
        <f>Receipts!C60</f>
        <v>3739386.55</v>
      </c>
      <c r="F60" s="19"/>
      <c r="G60" s="46">
        <f t="shared" si="1"/>
        <v>0.73232645125250817</v>
      </c>
      <c r="H60" s="19"/>
    </row>
    <row r="61" spans="2:8">
      <c r="B61" s="20">
        <v>39173</v>
      </c>
      <c r="C61" s="21">
        <f>Impositions!C61</f>
        <v>4004226.9696</v>
      </c>
      <c r="D61" s="23"/>
      <c r="E61" s="21">
        <f>Receipts!C61</f>
        <v>3384811.62</v>
      </c>
      <c r="F61" s="19"/>
      <c r="G61" s="46">
        <f t="shared" si="1"/>
        <v>0.84530963047235153</v>
      </c>
      <c r="H61" s="19"/>
    </row>
    <row r="62" spans="2:8">
      <c r="B62" s="20">
        <v>39203</v>
      </c>
      <c r="C62" s="21">
        <f>Impositions!C62</f>
        <v>5403952.9740000004</v>
      </c>
      <c r="D62" s="23"/>
      <c r="E62" s="21">
        <f>Receipts!C62</f>
        <v>3716480.1</v>
      </c>
      <c r="F62" s="19"/>
      <c r="G62" s="46">
        <f t="shared" si="1"/>
        <v>0.68773361239098008</v>
      </c>
      <c r="H62" s="19"/>
    </row>
    <row r="63" spans="2:8">
      <c r="B63" s="20">
        <v>39234</v>
      </c>
      <c r="C63" s="21">
        <f>Impositions!C63</f>
        <v>4797091.21</v>
      </c>
      <c r="D63" s="23"/>
      <c r="E63" s="21">
        <f>Receipts!C63</f>
        <v>3658661.91</v>
      </c>
      <c r="F63" s="19"/>
      <c r="G63" s="46">
        <f t="shared" si="1"/>
        <v>0.76268341581105781</v>
      </c>
      <c r="H63" s="19"/>
    </row>
    <row r="64" spans="2:8">
      <c r="B64" s="20">
        <v>39264</v>
      </c>
      <c r="C64" s="21">
        <f>Impositions!C64</f>
        <v>4870808.88</v>
      </c>
      <c r="D64" s="23"/>
      <c r="E64" s="21">
        <f>Receipts!C64</f>
        <v>3396168.43</v>
      </c>
      <c r="F64" s="19"/>
      <c r="G64" s="46">
        <f t="shared" si="1"/>
        <v>0.69724937144320887</v>
      </c>
      <c r="H64" s="19"/>
    </row>
    <row r="65" spans="2:8">
      <c r="B65" s="20">
        <v>39295</v>
      </c>
      <c r="C65" s="21">
        <f>Impositions!C65</f>
        <v>5267624.7703999998</v>
      </c>
      <c r="D65" s="23"/>
      <c r="E65" s="21">
        <f>Receipts!C65</f>
        <v>4025177.92</v>
      </c>
      <c r="F65" s="19"/>
      <c r="G65" s="46">
        <f t="shared" si="1"/>
        <v>0.76413527831716566</v>
      </c>
      <c r="H65" s="19"/>
    </row>
    <row r="66" spans="2:8">
      <c r="B66" s="20">
        <v>39326</v>
      </c>
      <c r="C66" s="21">
        <f>Impositions!C66</f>
        <v>4498441.2916000001</v>
      </c>
      <c r="D66" s="23"/>
      <c r="E66" s="21">
        <f>Receipts!C66</f>
        <v>3600704.27</v>
      </c>
      <c r="F66" s="19"/>
      <c r="G66" s="46">
        <f t="shared" si="1"/>
        <v>0.80043375840508213</v>
      </c>
      <c r="H66" s="19"/>
    </row>
    <row r="67" spans="2:8">
      <c r="B67" s="20">
        <v>39356</v>
      </c>
      <c r="C67" s="21">
        <f>Impositions!C67</f>
        <v>4668850.1720000003</v>
      </c>
      <c r="D67" s="23"/>
      <c r="E67" s="21">
        <f>Receipts!C67</f>
        <v>3663702.35</v>
      </c>
      <c r="F67" s="19"/>
      <c r="G67" s="46">
        <f t="shared" ref="G67:G98" si="2">E67/C67</f>
        <v>0.78471191300417675</v>
      </c>
      <c r="H67" s="19"/>
    </row>
    <row r="68" spans="2:8">
      <c r="B68" s="20">
        <v>39387</v>
      </c>
      <c r="C68" s="21">
        <f>Impositions!C68</f>
        <v>5146076.2176000001</v>
      </c>
      <c r="D68" s="23"/>
      <c r="E68" s="21">
        <f>Receipts!C68</f>
        <v>4214449.2698999997</v>
      </c>
      <c r="F68" s="19"/>
      <c r="G68" s="46">
        <f t="shared" si="2"/>
        <v>0.81896363203604328</v>
      </c>
      <c r="H68" s="19"/>
    </row>
    <row r="69" spans="2:8">
      <c r="B69" s="20">
        <v>39417</v>
      </c>
      <c r="C69" s="21">
        <f>Impositions!C69</f>
        <v>4459182.3183000004</v>
      </c>
      <c r="D69" s="23"/>
      <c r="E69" s="21">
        <f>Receipts!C69</f>
        <v>4277877.3600000003</v>
      </c>
      <c r="F69" s="19"/>
      <c r="G69" s="46">
        <f t="shared" si="2"/>
        <v>0.95934120980971238</v>
      </c>
      <c r="H69" s="19"/>
    </row>
    <row r="70" spans="2:8">
      <c r="B70" s="20">
        <v>39448</v>
      </c>
      <c r="C70" s="21">
        <f>Impositions!C70</f>
        <v>4771575.1692000004</v>
      </c>
      <c r="D70" s="23"/>
      <c r="E70" s="21">
        <f>Receipts!C70</f>
        <v>3526646.87</v>
      </c>
      <c r="F70" s="19"/>
      <c r="G70" s="46">
        <f t="shared" si="2"/>
        <v>0.73909489947137852</v>
      </c>
      <c r="H70" s="19"/>
    </row>
    <row r="71" spans="2:8">
      <c r="B71" s="20">
        <v>39479</v>
      </c>
      <c r="C71" s="21">
        <f>Impositions!C71</f>
        <v>4842758.8881000001</v>
      </c>
      <c r="D71" s="23"/>
      <c r="E71" s="21">
        <f>Receipts!C71</f>
        <v>3604749.38</v>
      </c>
      <c r="F71" s="19"/>
      <c r="G71" s="46">
        <f t="shared" si="2"/>
        <v>0.74435863178277728</v>
      </c>
      <c r="H71" s="19"/>
    </row>
    <row r="72" spans="2:8">
      <c r="B72" s="20">
        <v>39508</v>
      </c>
      <c r="C72" s="21">
        <f>Impositions!C72</f>
        <v>4280220.2246000003</v>
      </c>
      <c r="D72" s="23"/>
      <c r="E72" s="21">
        <f>Receipts!C72</f>
        <v>3716404.19</v>
      </c>
      <c r="F72" s="19"/>
      <c r="G72" s="46">
        <f t="shared" si="2"/>
        <v>0.86827405950760617</v>
      </c>
      <c r="H72" s="19"/>
    </row>
    <row r="73" spans="2:8">
      <c r="B73" s="20">
        <v>39539</v>
      </c>
      <c r="C73" s="21">
        <f>Impositions!C73</f>
        <v>4951538.6963999998</v>
      </c>
      <c r="D73" s="23"/>
      <c r="E73" s="21">
        <f>Receipts!C73</f>
        <v>3618702.54</v>
      </c>
      <c r="F73" s="19"/>
      <c r="G73" s="46">
        <f t="shared" si="2"/>
        <v>0.73082384322896765</v>
      </c>
      <c r="H73" s="19"/>
    </row>
    <row r="74" spans="2:8">
      <c r="B74" s="20">
        <v>39569</v>
      </c>
      <c r="C74" s="21">
        <f>Impositions!C74</f>
        <v>5001913.8984000003</v>
      </c>
      <c r="D74" s="23"/>
      <c r="E74" s="21">
        <f>Receipts!C74</f>
        <v>4142697.46</v>
      </c>
      <c r="F74" s="19"/>
      <c r="G74" s="46">
        <f t="shared" si="2"/>
        <v>0.82822246526977517</v>
      </c>
      <c r="H74" s="19"/>
    </row>
    <row r="75" spans="2:8">
      <c r="B75" s="20">
        <v>39600</v>
      </c>
      <c r="C75" s="21">
        <f>Impositions!C75</f>
        <v>4850209.7088000001</v>
      </c>
      <c r="D75" s="23"/>
      <c r="E75" s="21">
        <f>Receipts!C75</f>
        <v>3614251.19</v>
      </c>
      <c r="F75" s="19"/>
      <c r="G75" s="46">
        <f t="shared" si="2"/>
        <v>0.74517421039392728</v>
      </c>
      <c r="H75" s="19"/>
    </row>
    <row r="76" spans="2:8">
      <c r="B76" s="20">
        <v>39630</v>
      </c>
      <c r="C76" s="21">
        <f>Impositions!C76</f>
        <v>5397117.5179000003</v>
      </c>
      <c r="D76" s="23"/>
      <c r="E76" s="21">
        <f>Receipts!C76</f>
        <v>3986923.68</v>
      </c>
      <c r="F76" s="19"/>
      <c r="G76" s="46">
        <f t="shared" si="2"/>
        <v>0.73871352009235081</v>
      </c>
      <c r="H76" s="19"/>
    </row>
    <row r="77" spans="2:8">
      <c r="B77" s="20">
        <v>39661</v>
      </c>
      <c r="C77" s="21">
        <f>Impositions!C77</f>
        <v>5137018.4249999998</v>
      </c>
      <c r="D77" s="23"/>
      <c r="E77" s="21">
        <f>Receipts!C77</f>
        <v>4007082.59</v>
      </c>
      <c r="F77" s="19"/>
      <c r="G77" s="46">
        <f t="shared" si="2"/>
        <v>0.78004053294786457</v>
      </c>
      <c r="H77" s="19"/>
    </row>
    <row r="78" spans="2:8">
      <c r="B78" s="20">
        <v>39692</v>
      </c>
      <c r="C78" s="21">
        <f>Impositions!C78</f>
        <v>5159557.1700999998</v>
      </c>
      <c r="D78" s="23"/>
      <c r="E78" s="21">
        <f>Receipts!C78</f>
        <v>3868467.45</v>
      </c>
      <c r="F78" s="19"/>
      <c r="G78" s="46">
        <f t="shared" si="2"/>
        <v>0.74976733903018733</v>
      </c>
      <c r="H78" s="19"/>
    </row>
    <row r="79" spans="2:8">
      <c r="B79" s="20">
        <v>39722</v>
      </c>
      <c r="C79" s="21">
        <f>Impositions!C79</f>
        <v>4948774.4884000001</v>
      </c>
      <c r="D79" s="23"/>
      <c r="E79" s="21">
        <f>Receipts!C79</f>
        <v>4119698.21</v>
      </c>
      <c r="F79" s="19"/>
      <c r="G79" s="46">
        <f t="shared" si="2"/>
        <v>0.83246836558356674</v>
      </c>
      <c r="H79" s="19"/>
    </row>
    <row r="80" spans="2:8">
      <c r="B80" s="20">
        <v>39753</v>
      </c>
      <c r="C80" s="21">
        <f>Impositions!C80</f>
        <v>4828726.5831000004</v>
      </c>
      <c r="D80" s="23"/>
      <c r="E80" s="21">
        <f>Receipts!C80</f>
        <v>3983054.67</v>
      </c>
      <c r="F80" s="19"/>
      <c r="G80" s="46">
        <f t="shared" si="2"/>
        <v>0.82486647389401646</v>
      </c>
      <c r="H80" s="19"/>
    </row>
    <row r="81" spans="2:8">
      <c r="B81" s="20">
        <v>39783</v>
      </c>
      <c r="C81" s="21">
        <f>Impositions!C81</f>
        <v>4616438.0875000004</v>
      </c>
      <c r="D81" s="23"/>
      <c r="E81" s="21">
        <f>Receipts!C81</f>
        <v>3790640.13</v>
      </c>
      <c r="F81" s="19"/>
      <c r="G81" s="46">
        <f t="shared" si="2"/>
        <v>0.82111793944859213</v>
      </c>
      <c r="H81" s="19"/>
    </row>
    <row r="82" spans="2:8">
      <c r="B82" s="20">
        <v>39814</v>
      </c>
      <c r="C82" s="21">
        <f>Impositions!C82</f>
        <v>4510526.5335999997</v>
      </c>
      <c r="D82" s="23"/>
      <c r="E82" s="21">
        <f>Receipts!C82</f>
        <v>3362224.47</v>
      </c>
      <c r="F82" s="19"/>
      <c r="G82" s="46">
        <f t="shared" si="2"/>
        <v>0.74541729107543864</v>
      </c>
      <c r="H82" s="19"/>
    </row>
    <row r="83" spans="2:8">
      <c r="B83" s="20">
        <v>39845</v>
      </c>
      <c r="C83" s="21">
        <f>Impositions!C83</f>
        <v>5015294.9567999998</v>
      </c>
      <c r="D83" s="23"/>
      <c r="E83" s="21">
        <f>Receipts!C83</f>
        <v>3783205.07</v>
      </c>
      <c r="F83" s="19"/>
      <c r="G83" s="46">
        <f t="shared" si="2"/>
        <v>0.75433351429720641</v>
      </c>
      <c r="H83" s="19"/>
    </row>
    <row r="84" spans="2:8">
      <c r="B84" s="20">
        <v>39873</v>
      </c>
      <c r="C84" s="21">
        <f>Impositions!C84</f>
        <v>5046045.5279999999</v>
      </c>
      <c r="D84" s="23"/>
      <c r="E84" s="21">
        <f>Receipts!C84</f>
        <v>3836142.75</v>
      </c>
      <c r="F84" s="19"/>
      <c r="G84" s="46">
        <f t="shared" si="2"/>
        <v>0.76022753435608714</v>
      </c>
      <c r="H84" s="19"/>
    </row>
    <row r="85" spans="2:8">
      <c r="B85" s="20">
        <v>39904</v>
      </c>
      <c r="C85" s="21">
        <f>Impositions!C85</f>
        <v>4926802.1487999996</v>
      </c>
      <c r="D85" s="23"/>
      <c r="E85" s="21">
        <f>Receipts!C85</f>
        <v>3756071.86</v>
      </c>
      <c r="F85" s="19"/>
      <c r="G85" s="46">
        <f t="shared" si="2"/>
        <v>0.76237521754650739</v>
      </c>
      <c r="H85" s="19"/>
    </row>
    <row r="86" spans="2:8">
      <c r="B86" s="20">
        <v>39934</v>
      </c>
      <c r="C86" s="21">
        <f>Impositions!C86</f>
        <v>5450791.8635999998</v>
      </c>
      <c r="D86" s="23"/>
      <c r="E86" s="21">
        <f>Receipts!C86</f>
        <v>4109683.4</v>
      </c>
      <c r="F86" s="19"/>
      <c r="G86" s="46">
        <f t="shared" si="2"/>
        <v>0.75396080107996288</v>
      </c>
      <c r="H86" s="19"/>
    </row>
    <row r="87" spans="2:8">
      <c r="B87" s="20">
        <v>39965</v>
      </c>
      <c r="C87" s="21">
        <f>Impositions!C87</f>
        <v>5331928.3899999997</v>
      </c>
      <c r="D87" s="23"/>
      <c r="E87" s="21">
        <f>Receipts!C87</f>
        <v>3866805.34</v>
      </c>
      <c r="F87" s="19"/>
      <c r="G87" s="46">
        <f t="shared" si="2"/>
        <v>0.72521704290931033</v>
      </c>
      <c r="H87" s="19"/>
    </row>
    <row r="88" spans="2:8">
      <c r="B88" s="20">
        <v>39995</v>
      </c>
      <c r="C88" s="21">
        <f>Impositions!C88</f>
        <v>5685682.0823999997</v>
      </c>
      <c r="D88" s="23"/>
      <c r="E88" s="21">
        <f>Receipts!C88</f>
        <v>4270019.8899999997</v>
      </c>
      <c r="F88" s="19"/>
      <c r="G88" s="46">
        <f t="shared" si="2"/>
        <v>0.75101277702772451</v>
      </c>
      <c r="H88" s="19"/>
    </row>
    <row r="89" spans="2:8">
      <c r="B89" s="20">
        <v>40026</v>
      </c>
      <c r="C89" s="21">
        <f>Impositions!C89</f>
        <v>4834584.7703999998</v>
      </c>
      <c r="D89" s="23"/>
      <c r="E89" s="21">
        <f>Receipts!C89</f>
        <v>4126809.93</v>
      </c>
      <c r="F89" s="19"/>
      <c r="G89" s="46">
        <f t="shared" si="2"/>
        <v>0.85360173127309957</v>
      </c>
      <c r="H89" s="19"/>
    </row>
    <row r="90" spans="2:8">
      <c r="B90" s="20">
        <v>40057</v>
      </c>
      <c r="C90" s="21">
        <f>Impositions!C90</f>
        <v>5257726.8925000001</v>
      </c>
      <c r="D90" s="23"/>
      <c r="E90" s="21">
        <f>Receipts!C90</f>
        <v>4061316.02</v>
      </c>
      <c r="F90" s="19"/>
      <c r="G90" s="46">
        <f t="shared" si="2"/>
        <v>0.77244712459168496</v>
      </c>
      <c r="H90" s="19"/>
    </row>
    <row r="91" spans="2:8">
      <c r="B91" s="20">
        <v>40087</v>
      </c>
      <c r="C91" s="21">
        <f>Impositions!C91</f>
        <v>4725698.6752000004</v>
      </c>
      <c r="D91" s="23"/>
      <c r="E91" s="21">
        <f>Receipts!C91</f>
        <v>4312226.8499999996</v>
      </c>
      <c r="F91" s="19"/>
      <c r="G91" s="46">
        <f t="shared" si="2"/>
        <v>0.9125056729981833</v>
      </c>
      <c r="H91" s="19"/>
    </row>
    <row r="92" spans="2:8">
      <c r="B92" s="20">
        <v>40118</v>
      </c>
      <c r="C92" s="21">
        <f>Impositions!C92</f>
        <v>4772221.1465999996</v>
      </c>
      <c r="D92" s="23"/>
      <c r="E92" s="21">
        <f>Receipts!C92</f>
        <v>3965104.09</v>
      </c>
      <c r="F92" s="19"/>
      <c r="G92" s="46">
        <f t="shared" si="2"/>
        <v>0.83087182429191575</v>
      </c>
      <c r="H92" s="19"/>
    </row>
    <row r="93" spans="2:8">
      <c r="B93" s="20">
        <v>40148</v>
      </c>
      <c r="C93" s="21">
        <f>Impositions!C93</f>
        <v>4480836.6854999997</v>
      </c>
      <c r="D93" s="23"/>
      <c r="E93" s="21">
        <f>Receipts!C93</f>
        <v>4063814.25</v>
      </c>
      <c r="F93" s="19"/>
      <c r="G93" s="46">
        <f t="shared" si="2"/>
        <v>0.90693201632420894</v>
      </c>
      <c r="H93" s="19"/>
    </row>
    <row r="94" spans="2:8">
      <c r="B94" s="20">
        <v>40179</v>
      </c>
      <c r="C94" s="21">
        <f>Impositions!C94</f>
        <v>4568257.7177999998</v>
      </c>
      <c r="D94" s="23"/>
      <c r="E94" s="21">
        <f>Receipts!C94</f>
        <v>3840186.59</v>
      </c>
      <c r="F94" s="19"/>
      <c r="G94" s="46">
        <f t="shared" si="2"/>
        <v>0.8406238936645134</v>
      </c>
      <c r="H94" s="19"/>
    </row>
    <row r="95" spans="2:8">
      <c r="B95" s="20">
        <v>40210</v>
      </c>
      <c r="C95" s="21">
        <f>Impositions!C95</f>
        <v>4390120.6201999998</v>
      </c>
      <c r="D95" s="23"/>
      <c r="E95" s="21">
        <f>Receipts!C95</f>
        <v>3892743.77</v>
      </c>
      <c r="F95" s="19"/>
      <c r="G95" s="46">
        <f t="shared" si="2"/>
        <v>0.88670542492353188</v>
      </c>
      <c r="H95" s="19"/>
    </row>
    <row r="96" spans="2:8">
      <c r="B96" s="20">
        <v>40238</v>
      </c>
      <c r="C96" s="21">
        <f>Impositions!C96</f>
        <v>5063645.2015000004</v>
      </c>
      <c r="D96" s="23"/>
      <c r="E96" s="21">
        <f>Receipts!C96</f>
        <v>3961379.39</v>
      </c>
      <c r="F96" s="19"/>
      <c r="G96" s="46">
        <f t="shared" si="2"/>
        <v>0.78231772416174084</v>
      </c>
      <c r="H96" s="19"/>
    </row>
    <row r="97" spans="2:8">
      <c r="B97" s="20">
        <v>40269</v>
      </c>
      <c r="C97" s="21">
        <f>Impositions!C97</f>
        <v>4945195.9045000002</v>
      </c>
      <c r="D97" s="23"/>
      <c r="E97" s="21">
        <f>Receipts!C97</f>
        <v>3977604.01</v>
      </c>
      <c r="F97" s="19"/>
      <c r="G97" s="46">
        <f t="shared" si="2"/>
        <v>0.80433699428984873</v>
      </c>
      <c r="H97" s="19"/>
    </row>
    <row r="98" spans="2:8">
      <c r="B98" s="20">
        <v>40299</v>
      </c>
      <c r="C98" s="21">
        <f>Impositions!C98</f>
        <v>4652601.926</v>
      </c>
      <c r="D98" s="23"/>
      <c r="E98" s="21">
        <f>Receipts!C98</f>
        <v>4333813.9000000004</v>
      </c>
      <c r="F98" s="19"/>
      <c r="G98" s="46">
        <f t="shared" si="2"/>
        <v>0.93148177491426343</v>
      </c>
      <c r="H98" s="19"/>
    </row>
    <row r="99" spans="2:8">
      <c r="B99" s="20">
        <v>40330</v>
      </c>
      <c r="C99" s="21">
        <f>Impositions!C99</f>
        <v>5212418.8688000003</v>
      </c>
      <c r="D99" s="23"/>
      <c r="E99" s="21">
        <f>Receipts!C99</f>
        <v>3773217.35</v>
      </c>
      <c r="F99" s="19"/>
      <c r="G99" s="46">
        <f t="shared" ref="G99:G130" si="3">E99/C99</f>
        <v>0.72388989545436666</v>
      </c>
      <c r="H99" s="19"/>
    </row>
    <row r="100" spans="2:8">
      <c r="B100" s="20">
        <v>40360</v>
      </c>
      <c r="C100" s="21">
        <f>Impositions!C100</f>
        <v>4695632.2</v>
      </c>
      <c r="D100" s="23"/>
      <c r="E100" s="21">
        <f>Receipts!C100</f>
        <v>4319742.5</v>
      </c>
      <c r="F100" s="19"/>
      <c r="G100" s="46">
        <f t="shared" si="3"/>
        <v>0.91994907522782554</v>
      </c>
      <c r="H100" s="19"/>
    </row>
    <row r="101" spans="2:8">
      <c r="B101" s="20">
        <v>40391</v>
      </c>
      <c r="C101" s="21">
        <f>Impositions!C101</f>
        <v>5060164.1223999998</v>
      </c>
      <c r="D101" s="23"/>
      <c r="E101" s="21">
        <f>Receipts!C101</f>
        <v>4110259.11</v>
      </c>
      <c r="F101" s="19"/>
      <c r="G101" s="46">
        <f t="shared" si="3"/>
        <v>0.81227782549680094</v>
      </c>
      <c r="H101" s="19"/>
    </row>
    <row r="102" spans="2:8">
      <c r="B102" s="20">
        <v>40422</v>
      </c>
      <c r="C102" s="21">
        <f>Impositions!C102</f>
        <v>4468706.6331000002</v>
      </c>
      <c r="D102" s="23"/>
      <c r="E102" s="21">
        <f>Receipts!C102</f>
        <v>3840919.64</v>
      </c>
      <c r="F102" s="19"/>
      <c r="G102" s="46">
        <f t="shared" si="3"/>
        <v>0.85951483401261097</v>
      </c>
      <c r="H102" s="19"/>
    </row>
    <row r="103" spans="2:8">
      <c r="B103" s="20">
        <v>40452</v>
      </c>
      <c r="C103" s="21">
        <f>Impositions!C103</f>
        <v>3955443.2082000002</v>
      </c>
      <c r="D103" s="23"/>
      <c r="E103" s="21">
        <f>Receipts!C103</f>
        <v>4067039.11</v>
      </c>
      <c r="F103" s="19"/>
      <c r="G103" s="46">
        <f t="shared" si="3"/>
        <v>1.0282132484088384</v>
      </c>
      <c r="H103" s="19"/>
    </row>
    <row r="104" spans="2:8">
      <c r="B104" s="20">
        <v>40483</v>
      </c>
      <c r="C104" s="21">
        <f>Impositions!C104</f>
        <v>4336526.3408000004</v>
      </c>
      <c r="D104" s="23"/>
      <c r="E104" s="21">
        <f>Receipts!C104</f>
        <v>3718822.97</v>
      </c>
      <c r="F104" s="19"/>
      <c r="G104" s="46">
        <f t="shared" si="3"/>
        <v>0.8575580263427971</v>
      </c>
      <c r="H104" s="19"/>
    </row>
    <row r="105" spans="2:8">
      <c r="B105" s="20">
        <v>40513</v>
      </c>
      <c r="C105" s="21">
        <f>Impositions!C105</f>
        <v>3770377.3487999998</v>
      </c>
      <c r="D105" s="23"/>
      <c r="E105" s="21">
        <f>Receipts!C105</f>
        <v>3933821.66</v>
      </c>
      <c r="F105" s="19"/>
      <c r="G105" s="46">
        <f t="shared" si="3"/>
        <v>1.0433495897305929</v>
      </c>
      <c r="H105" s="19"/>
    </row>
    <row r="106" spans="2:8">
      <c r="B106" s="20">
        <v>40544</v>
      </c>
      <c r="C106" s="21">
        <f>Impositions!C106</f>
        <v>3539560.0795999998</v>
      </c>
      <c r="D106" s="23"/>
      <c r="E106" s="21">
        <f>Receipts!C106</f>
        <v>3656423.11</v>
      </c>
      <c r="F106" s="19"/>
      <c r="G106" s="46">
        <f t="shared" si="3"/>
        <v>1.0330162584535665</v>
      </c>
      <c r="H106" s="19"/>
    </row>
    <row r="107" spans="2:8">
      <c r="B107" s="20">
        <v>40575</v>
      </c>
      <c r="C107" s="21">
        <f>Impositions!C107</f>
        <v>3997777.0172999999</v>
      </c>
      <c r="D107" s="23"/>
      <c r="E107" s="21">
        <f>Receipts!C107</f>
        <v>3558820</v>
      </c>
      <c r="F107" s="19"/>
      <c r="G107" s="46">
        <f t="shared" si="3"/>
        <v>0.8901997246468587</v>
      </c>
      <c r="H107" s="19"/>
    </row>
    <row r="108" spans="2:8">
      <c r="B108" s="20">
        <v>40603</v>
      </c>
      <c r="C108" s="21">
        <f>Impositions!C108</f>
        <v>4373797.1058999998</v>
      </c>
      <c r="D108" s="23"/>
      <c r="E108" s="21">
        <f>Receipts!C108</f>
        <v>3834999.88</v>
      </c>
      <c r="F108" s="19"/>
      <c r="G108" s="46">
        <f t="shared" si="3"/>
        <v>0.87681247829873188</v>
      </c>
      <c r="H108" s="19"/>
    </row>
    <row r="109" spans="2:8">
      <c r="B109" s="20">
        <v>40634</v>
      </c>
      <c r="C109" s="21">
        <f>Impositions!C109</f>
        <v>3843501.0240000002</v>
      </c>
      <c r="D109" s="23"/>
      <c r="E109" s="21">
        <f>Receipts!C109</f>
        <v>3825102.25</v>
      </c>
      <c r="F109" s="19"/>
      <c r="G109" s="46">
        <f t="shared" si="3"/>
        <v>0.99521301701622744</v>
      </c>
      <c r="H109" s="19"/>
    </row>
    <row r="110" spans="2:8">
      <c r="B110" s="20">
        <v>40664</v>
      </c>
      <c r="C110" s="21">
        <f>Impositions!C110</f>
        <v>4809849.0716000004</v>
      </c>
      <c r="D110" s="23"/>
      <c r="E110" s="21">
        <f>Receipts!C110</f>
        <v>3787363.02</v>
      </c>
      <c r="F110" s="19"/>
      <c r="G110" s="46">
        <f t="shared" si="3"/>
        <v>0.78741826689795291</v>
      </c>
      <c r="H110" s="19"/>
    </row>
    <row r="111" spans="2:8">
      <c r="B111" s="20">
        <v>40695</v>
      </c>
      <c r="C111" s="21">
        <f>Impositions!C111</f>
        <v>4811601.1469999999</v>
      </c>
      <c r="D111" s="23"/>
      <c r="E111" s="21">
        <f>Receipts!C111</f>
        <v>3862356.04</v>
      </c>
      <c r="F111" s="19"/>
      <c r="G111" s="46">
        <f t="shared" si="3"/>
        <v>0.80271741609508773</v>
      </c>
      <c r="H111" s="19"/>
    </row>
    <row r="112" spans="2:8">
      <c r="B112" s="20">
        <v>40725</v>
      </c>
      <c r="C112" s="21">
        <f>Impositions!C112</f>
        <v>4077193.86</v>
      </c>
      <c r="D112" s="23"/>
      <c r="E112" s="21">
        <f>Receipts!C112</f>
        <v>3846123.82</v>
      </c>
      <c r="F112" s="19"/>
      <c r="G112" s="46">
        <f t="shared" si="3"/>
        <v>0.94332620720663996</v>
      </c>
      <c r="H112" s="19"/>
    </row>
    <row r="113" spans="2:8">
      <c r="B113" s="20">
        <v>40756</v>
      </c>
      <c r="C113" s="21">
        <f>Impositions!C113</f>
        <v>4234000.4024999999</v>
      </c>
      <c r="D113" s="23"/>
      <c r="E113" s="21">
        <f>Receipts!C113</f>
        <v>3636216.02</v>
      </c>
      <c r="F113" s="19"/>
      <c r="G113" s="46">
        <f t="shared" si="3"/>
        <v>0.85881333829183548</v>
      </c>
      <c r="H113" s="19"/>
    </row>
    <row r="114" spans="2:8">
      <c r="B114" s="20">
        <v>40787</v>
      </c>
      <c r="C114" s="21">
        <f>Impositions!C114</f>
        <v>4582882.9527000003</v>
      </c>
      <c r="D114" s="23"/>
      <c r="E114" s="21">
        <f>Receipts!C114</f>
        <v>3997621.91</v>
      </c>
      <c r="F114" s="19"/>
      <c r="G114" s="46">
        <f t="shared" si="3"/>
        <v>0.87229413259284871</v>
      </c>
      <c r="H114" s="19"/>
    </row>
    <row r="115" spans="2:8">
      <c r="B115" s="20">
        <v>40817</v>
      </c>
      <c r="C115" s="21">
        <f>Impositions!C115</f>
        <v>3956645.5896000001</v>
      </c>
      <c r="D115" s="23"/>
      <c r="E115" s="21">
        <f>Receipts!C115</f>
        <v>3720339.15</v>
      </c>
      <c r="F115" s="19"/>
      <c r="G115" s="46">
        <f t="shared" si="3"/>
        <v>0.94027606611491077</v>
      </c>
      <c r="H115" s="19"/>
    </row>
    <row r="116" spans="2:8">
      <c r="B116" s="20">
        <v>40848</v>
      </c>
      <c r="C116" s="21">
        <f>Impositions!C116</f>
        <v>4805452.8339999998</v>
      </c>
      <c r="D116" s="23"/>
      <c r="E116" s="21">
        <f>Receipts!C116</f>
        <v>3678559.43</v>
      </c>
      <c r="F116" s="19"/>
      <c r="G116" s="46">
        <f t="shared" si="3"/>
        <v>0.76549693797285956</v>
      </c>
      <c r="H116" s="19"/>
    </row>
    <row r="117" spans="2:8">
      <c r="B117" s="20">
        <v>40878</v>
      </c>
      <c r="C117" s="21">
        <f>Impositions!C117</f>
        <v>4346144.443</v>
      </c>
      <c r="D117" s="23"/>
      <c r="E117" s="21">
        <f>Receipts!C117</f>
        <v>4032449.38</v>
      </c>
      <c r="F117" s="19"/>
      <c r="G117" s="46">
        <f t="shared" si="3"/>
        <v>0.92782221872417414</v>
      </c>
      <c r="H117" s="19"/>
    </row>
    <row r="118" spans="2:8">
      <c r="B118" s="20">
        <v>40909</v>
      </c>
      <c r="C118" s="21">
        <f>Impositions!C118</f>
        <v>2969435.0564999999</v>
      </c>
      <c r="D118" s="23"/>
      <c r="E118" s="21">
        <f>Receipts!C118</f>
        <v>3294354.11</v>
      </c>
      <c r="F118" s="19"/>
      <c r="G118" s="46">
        <f t="shared" si="3"/>
        <v>1.1094211684437287</v>
      </c>
      <c r="H118" s="19"/>
    </row>
    <row r="119" spans="2:8">
      <c r="B119" s="20">
        <v>40940</v>
      </c>
      <c r="C119" s="21">
        <f>Impositions!C119</f>
        <v>4710755.9400000004</v>
      </c>
      <c r="D119" s="23"/>
      <c r="E119" s="21">
        <f>Receipts!C119</f>
        <v>3456335.03</v>
      </c>
      <c r="F119" s="19"/>
      <c r="G119" s="46">
        <f t="shared" si="3"/>
        <v>0.73371133508563802</v>
      </c>
      <c r="H119" s="19"/>
    </row>
    <row r="120" spans="2:8">
      <c r="B120" s="20">
        <v>40969</v>
      </c>
      <c r="C120" s="21">
        <f>Impositions!C120</f>
        <v>4968913.7220000001</v>
      </c>
      <c r="D120" s="23"/>
      <c r="E120" s="21">
        <f>Receipts!C120</f>
        <v>3832914.12</v>
      </c>
      <c r="F120" s="19"/>
      <c r="G120" s="46">
        <f t="shared" si="3"/>
        <v>0.77137868243307772</v>
      </c>
      <c r="H120" s="19"/>
    </row>
    <row r="121" spans="2:8">
      <c r="B121" s="20">
        <v>41000</v>
      </c>
      <c r="C121" s="21">
        <f>Impositions!C121</f>
        <v>3678354.4079999998</v>
      </c>
      <c r="D121" s="23"/>
      <c r="E121" s="21">
        <f>Receipts!C121</f>
        <v>3528880.74</v>
      </c>
      <c r="F121" s="19"/>
      <c r="G121" s="46">
        <f t="shared" si="3"/>
        <v>0.95936398415690682</v>
      </c>
      <c r="H121" s="19"/>
    </row>
    <row r="122" spans="2:8">
      <c r="B122" s="20">
        <v>41030</v>
      </c>
      <c r="C122" s="21">
        <f>Impositions!C122</f>
        <v>5697140.8514999999</v>
      </c>
      <c r="D122" s="23"/>
      <c r="E122" s="21">
        <f>Receipts!C122</f>
        <v>3810659.18</v>
      </c>
      <c r="F122" s="19"/>
      <c r="G122" s="46">
        <f t="shared" si="3"/>
        <v>0.66887220788945245</v>
      </c>
      <c r="H122" s="19"/>
    </row>
    <row r="123" spans="2:8">
      <c r="B123" s="20">
        <v>41061</v>
      </c>
      <c r="C123" s="21">
        <f>Impositions!C123</f>
        <v>4721083.9833000004</v>
      </c>
      <c r="D123" s="23"/>
      <c r="E123" s="21">
        <f>Receipts!C123</f>
        <v>3631107.84</v>
      </c>
      <c r="F123" s="19"/>
      <c r="G123" s="46">
        <f t="shared" si="3"/>
        <v>0.76912587296570056</v>
      </c>
      <c r="H123" s="19"/>
    </row>
    <row r="124" spans="2:8">
      <c r="B124" s="20">
        <v>41091</v>
      </c>
      <c r="C124" s="21">
        <f>Impositions!C124</f>
        <v>4325274.0559999999</v>
      </c>
      <c r="D124" s="23"/>
      <c r="E124" s="21">
        <f>Receipts!C124</f>
        <v>3570779.06</v>
      </c>
      <c r="F124" s="19"/>
      <c r="G124" s="46">
        <f t="shared" si="3"/>
        <v>0.82556134334346565</v>
      </c>
      <c r="H124" s="19"/>
    </row>
    <row r="125" spans="2:8">
      <c r="B125" s="20">
        <v>41122</v>
      </c>
      <c r="C125" s="21">
        <f>Impositions!C125</f>
        <v>5088938.2219000002</v>
      </c>
      <c r="D125" s="23"/>
      <c r="E125" s="21">
        <f>Receipts!C125</f>
        <v>3915601.52</v>
      </c>
      <c r="F125" s="19"/>
      <c r="G125" s="46">
        <f t="shared" si="3"/>
        <v>0.76943388763286569</v>
      </c>
      <c r="H125" s="19"/>
    </row>
    <row r="126" spans="2:8">
      <c r="B126" s="20">
        <v>41153</v>
      </c>
      <c r="C126" s="21">
        <f>Impositions!C126</f>
        <v>4710634.6818000004</v>
      </c>
      <c r="D126" s="23"/>
      <c r="E126" s="21">
        <f>Receipts!C126</f>
        <v>3836724.44</v>
      </c>
      <c r="F126" s="19"/>
      <c r="G126" s="46">
        <f t="shared" si="3"/>
        <v>0.8144814232408133</v>
      </c>
      <c r="H126" s="19"/>
    </row>
    <row r="127" spans="2:8">
      <c r="B127" s="20">
        <v>41183</v>
      </c>
      <c r="C127" s="21">
        <f>Impositions!C127</f>
        <v>4523154.2664000001</v>
      </c>
      <c r="D127" s="23"/>
      <c r="E127" s="21">
        <f>Receipts!C127</f>
        <v>3538231.27</v>
      </c>
      <c r="F127" s="19"/>
      <c r="G127" s="46">
        <f t="shared" si="3"/>
        <v>0.78224863924795895</v>
      </c>
      <c r="H127" s="19"/>
    </row>
    <row r="128" spans="2:8">
      <c r="B128" s="20">
        <v>41214</v>
      </c>
      <c r="C128" s="21">
        <f>Impositions!C128</f>
        <v>4641467.5606000004</v>
      </c>
      <c r="D128" s="23"/>
      <c r="E128" s="21">
        <f>Receipts!C128</f>
        <v>3767828.18</v>
      </c>
      <c r="F128" s="19"/>
      <c r="G128" s="46">
        <f t="shared" si="3"/>
        <v>0.81177518334587573</v>
      </c>
      <c r="H128" s="19"/>
    </row>
    <row r="129" spans="2:8">
      <c r="B129" s="20">
        <v>41244</v>
      </c>
      <c r="C129" s="21">
        <f>Impositions!C129</f>
        <v>3471572.7875999999</v>
      </c>
      <c r="D129" s="23"/>
      <c r="E129" s="21">
        <f>Receipts!C129</f>
        <v>3647752.49</v>
      </c>
      <c r="F129" s="19"/>
      <c r="G129" s="46">
        <f t="shared" si="3"/>
        <v>1.0507492462866661</v>
      </c>
      <c r="H129" s="19"/>
    </row>
    <row r="130" spans="2:8">
      <c r="B130" s="20">
        <v>41275</v>
      </c>
      <c r="C130" s="21">
        <f>Impositions!C130</f>
        <v>4857758.3927999996</v>
      </c>
      <c r="D130" s="23"/>
      <c r="E130" s="21">
        <f>Receipts!C130</f>
        <v>3398207.79</v>
      </c>
      <c r="F130" s="19"/>
      <c r="G130" s="46">
        <f t="shared" si="3"/>
        <v>0.69954236403290571</v>
      </c>
      <c r="H130" s="19"/>
    </row>
    <row r="131" spans="2:8">
      <c r="B131" s="20">
        <v>41306</v>
      </c>
      <c r="C131" s="21">
        <f>Impositions!C131</f>
        <v>4074632.0639999998</v>
      </c>
      <c r="D131" s="23"/>
      <c r="E131" s="21">
        <f>Receipts!C131</f>
        <v>3270945.45</v>
      </c>
      <c r="F131" s="19"/>
      <c r="G131" s="46">
        <f t="shared" ref="G131:G159" si="4">E131/C131</f>
        <v>0.80275848190056365</v>
      </c>
      <c r="H131" s="19"/>
    </row>
    <row r="132" spans="2:8">
      <c r="B132" s="20">
        <v>41334</v>
      </c>
      <c r="C132" s="21">
        <f>Impositions!C132</f>
        <v>3970077.6830000002</v>
      </c>
      <c r="D132" s="23"/>
      <c r="E132" s="21">
        <f>Receipts!C132</f>
        <v>3604598.21</v>
      </c>
      <c r="F132" s="19"/>
      <c r="G132" s="46">
        <f t="shared" si="4"/>
        <v>0.90794148070074421</v>
      </c>
      <c r="H132" s="19"/>
    </row>
    <row r="133" spans="2:8">
      <c r="B133" s="20">
        <v>41365</v>
      </c>
      <c r="C133" s="21">
        <f>Impositions!C133</f>
        <v>4581821.7300000004</v>
      </c>
      <c r="D133" s="23"/>
      <c r="E133" s="21">
        <f>Receipts!C133</f>
        <v>3371263.62</v>
      </c>
      <c r="F133" s="21"/>
      <c r="G133" s="46">
        <f t="shared" si="4"/>
        <v>0.73579109329511161</v>
      </c>
      <c r="H133" s="46"/>
    </row>
    <row r="134" spans="2:8">
      <c r="B134" s="20">
        <v>41395</v>
      </c>
      <c r="C134" s="21">
        <f>Impositions!C134</f>
        <v>4907422</v>
      </c>
      <c r="D134" s="23"/>
      <c r="E134" s="21">
        <f>Receipts!C134</f>
        <v>3662976.38</v>
      </c>
      <c r="F134" s="21"/>
      <c r="G134" s="46">
        <f t="shared" si="4"/>
        <v>0.74641560884717062</v>
      </c>
      <c r="H134" s="46"/>
    </row>
    <row r="135" spans="2:8">
      <c r="B135" s="20">
        <v>41426</v>
      </c>
      <c r="C135" s="21">
        <f>Impositions!C135</f>
        <v>4568071.49</v>
      </c>
      <c r="D135" s="23"/>
      <c r="E135" s="21">
        <f>Receipts!C135</f>
        <v>3494690.67</v>
      </c>
      <c r="F135" s="21"/>
      <c r="G135" s="47">
        <f t="shared" si="4"/>
        <v>0.76502538930274044</v>
      </c>
      <c r="H135" s="46"/>
    </row>
    <row r="136" spans="2:8">
      <c r="B136" s="20">
        <v>41456</v>
      </c>
      <c r="C136" s="21">
        <f>Impositions!C136</f>
        <v>4336721.41</v>
      </c>
      <c r="D136" s="23"/>
      <c r="E136" s="21">
        <f>Receipts!C136</f>
        <v>3441597.13</v>
      </c>
      <c r="F136" s="21"/>
      <c r="G136" s="47">
        <f t="shared" si="4"/>
        <v>0.79359423966318365</v>
      </c>
      <c r="H136" s="46"/>
    </row>
    <row r="137" spans="2:8">
      <c r="B137" s="20">
        <v>41487</v>
      </c>
      <c r="C137" s="21">
        <f>Impositions!C137</f>
        <v>4322072.4000000004</v>
      </c>
      <c r="D137" s="23"/>
      <c r="E137" s="21">
        <f>Receipts!C137</f>
        <v>3814487.35</v>
      </c>
      <c r="F137" s="21"/>
      <c r="G137" s="47">
        <f t="shared" si="4"/>
        <v>0.88255979932219553</v>
      </c>
      <c r="H137" s="46"/>
    </row>
    <row r="138" spans="2:8">
      <c r="B138" s="20">
        <v>41518</v>
      </c>
      <c r="C138" s="21">
        <f>Impositions!C138</f>
        <v>4318604.16</v>
      </c>
      <c r="D138" s="23"/>
      <c r="E138" s="21">
        <f>Receipts!C138</f>
        <v>3523966.73</v>
      </c>
      <c r="F138" s="21"/>
      <c r="G138" s="47">
        <f t="shared" si="4"/>
        <v>0.81599669695126675</v>
      </c>
      <c r="H138" s="46"/>
    </row>
    <row r="139" spans="2:8">
      <c r="B139" s="20">
        <v>41548</v>
      </c>
      <c r="C139" s="21">
        <f>Impositions!C139</f>
        <v>4007449.45</v>
      </c>
      <c r="D139" s="23"/>
      <c r="E139" s="21">
        <f>Receipts!C139</f>
        <v>3256918.14</v>
      </c>
      <c r="F139" s="21"/>
      <c r="G139" s="47">
        <f t="shared" si="4"/>
        <v>0.81271596326686046</v>
      </c>
      <c r="H139" s="46"/>
    </row>
    <row r="140" spans="2:8">
      <c r="B140" s="20">
        <v>41579</v>
      </c>
      <c r="C140" s="21">
        <f>Impositions!C140</f>
        <v>7252865.6100000003</v>
      </c>
      <c r="D140" s="23"/>
      <c r="E140" s="21">
        <f>Receipts!C140</f>
        <v>3831515.72</v>
      </c>
      <c r="F140" s="21"/>
      <c r="G140" s="47">
        <f t="shared" si="4"/>
        <v>0.52827612229809395</v>
      </c>
      <c r="H140" s="46"/>
    </row>
    <row r="141" spans="2:8">
      <c r="B141" s="20">
        <v>41609</v>
      </c>
      <c r="C141" s="21">
        <f>Impositions!C141</f>
        <v>3397082.45</v>
      </c>
      <c r="D141" s="23"/>
      <c r="E141" s="21">
        <f>Receipts!C141</f>
        <v>3371332.5</v>
      </c>
      <c r="F141" s="21"/>
      <c r="G141" s="47">
        <f t="shared" si="4"/>
        <v>0.99241998085739713</v>
      </c>
      <c r="H141" s="46"/>
    </row>
    <row r="142" spans="2:8">
      <c r="B142" s="20">
        <v>41640</v>
      </c>
      <c r="C142" s="21">
        <f>Impositions!C142</f>
        <v>3398051.74</v>
      </c>
      <c r="D142" s="23"/>
      <c r="E142" s="21">
        <f>Receipts!C142</f>
        <v>3204974.73</v>
      </c>
      <c r="F142" s="21"/>
      <c r="G142" s="47">
        <f t="shared" si="4"/>
        <v>0.94318008530382169</v>
      </c>
      <c r="H142" s="46"/>
    </row>
    <row r="143" spans="2:8">
      <c r="B143" s="20">
        <v>41671</v>
      </c>
      <c r="C143" s="21">
        <f>Impositions!C143</f>
        <v>4085730.28</v>
      </c>
      <c r="D143" s="23"/>
      <c r="E143" s="21">
        <f>Receipts!C143</f>
        <v>3063991.04</v>
      </c>
      <c r="F143" s="21"/>
      <c r="G143" s="47">
        <f t="shared" si="4"/>
        <v>0.74992494120292252</v>
      </c>
      <c r="H143" s="46"/>
    </row>
    <row r="144" spans="2:8">
      <c r="B144" s="20">
        <v>41699</v>
      </c>
      <c r="C144" s="21">
        <f>Impositions!C144</f>
        <v>3839849.48</v>
      </c>
      <c r="D144" s="23"/>
      <c r="E144" s="21">
        <f>Receipts!C144</f>
        <v>3550525.88</v>
      </c>
      <c r="F144" s="21"/>
      <c r="G144" s="47">
        <f t="shared" si="4"/>
        <v>0.9246523590294482</v>
      </c>
      <c r="H144" s="46"/>
    </row>
    <row r="145" spans="2:8">
      <c r="B145" s="20">
        <v>41730</v>
      </c>
      <c r="C145" s="21">
        <f>Impositions!C145</f>
        <v>3570249.87</v>
      </c>
      <c r="D145" s="23"/>
      <c r="E145" s="21">
        <f>Receipts!C145</f>
        <v>3196693.7</v>
      </c>
      <c r="F145" s="21"/>
      <c r="G145" s="47">
        <f t="shared" si="4"/>
        <v>0.8953697406058585</v>
      </c>
      <c r="H145" s="46"/>
    </row>
    <row r="146" spans="2:8">
      <c r="B146" s="20">
        <v>41760</v>
      </c>
      <c r="C146" s="21">
        <f>Impositions!C146</f>
        <v>4722866.45</v>
      </c>
      <c r="D146" s="23"/>
      <c r="E146" s="21">
        <f>Receipts!C146</f>
        <v>3597668.72</v>
      </c>
      <c r="F146" s="21"/>
      <c r="G146" s="47">
        <f t="shared" si="4"/>
        <v>0.7617553361052587</v>
      </c>
      <c r="H146" s="46"/>
    </row>
    <row r="147" spans="2:8">
      <c r="B147" s="20">
        <v>41791</v>
      </c>
      <c r="C147" s="21">
        <f>Impositions!C147</f>
        <v>3536726.52</v>
      </c>
      <c r="D147" s="23"/>
      <c r="E147" s="21">
        <f>Receipts!C147</f>
        <v>3100041.83</v>
      </c>
      <c r="F147" s="21"/>
      <c r="G147" s="47">
        <f t="shared" si="4"/>
        <v>0.8765285674392489</v>
      </c>
      <c r="H147" s="46"/>
    </row>
    <row r="148" spans="2:8">
      <c r="B148" s="20">
        <v>41821</v>
      </c>
      <c r="C148" s="21">
        <f>Impositions!C148</f>
        <v>4248486.26</v>
      </c>
      <c r="D148" s="23"/>
      <c r="E148" s="21">
        <f>Receipts!C148</f>
        <v>3535336.2</v>
      </c>
      <c r="F148" s="21"/>
      <c r="G148" s="47">
        <f t="shared" si="4"/>
        <v>0.83214019856568877</v>
      </c>
      <c r="H148" s="46"/>
    </row>
    <row r="149" spans="2:8">
      <c r="B149" s="20">
        <v>41852</v>
      </c>
      <c r="C149" s="21">
        <f>Impositions!C149</f>
        <v>3722334.96</v>
      </c>
      <c r="D149" s="23"/>
      <c r="E149" s="21">
        <f>Receipts!C149</f>
        <v>3364787.93</v>
      </c>
      <c r="F149" s="21"/>
      <c r="G149" s="47">
        <f t="shared" si="4"/>
        <v>0.90394549823103509</v>
      </c>
      <c r="H149" s="46"/>
    </row>
    <row r="150" spans="2:8">
      <c r="B150" s="20">
        <v>41883</v>
      </c>
      <c r="C150" s="21">
        <f>Impositions!C150</f>
        <v>3679339.66</v>
      </c>
      <c r="D150" s="23"/>
      <c r="E150" s="21">
        <f>Receipts!C150</f>
        <v>3401845.69</v>
      </c>
      <c r="F150" s="21"/>
      <c r="G150" s="47">
        <f t="shared" si="4"/>
        <v>0.92458049659921848</v>
      </c>
      <c r="H150" s="46"/>
    </row>
    <row r="151" spans="2:8">
      <c r="B151" s="20">
        <v>41913</v>
      </c>
      <c r="C151" s="21">
        <f>Impositions!C151</f>
        <v>4559552.82</v>
      </c>
      <c r="D151" s="23"/>
      <c r="E151" s="21">
        <f>Receipts!C151</f>
        <v>3533221.4</v>
      </c>
      <c r="F151" s="21"/>
      <c r="G151" s="47">
        <f t="shared" si="4"/>
        <v>0.774905246080689</v>
      </c>
      <c r="H151" s="46"/>
    </row>
    <row r="152" spans="2:8">
      <c r="B152" s="20">
        <v>41944</v>
      </c>
      <c r="C152" s="21">
        <f>Impositions!C152</f>
        <v>3772415.33</v>
      </c>
      <c r="D152" s="23"/>
      <c r="E152" s="21">
        <f>Receipts!C152</f>
        <v>3495036.09</v>
      </c>
      <c r="F152" s="21"/>
      <c r="G152" s="47">
        <f t="shared" si="4"/>
        <v>0.92647171222263058</v>
      </c>
      <c r="H152" s="46"/>
    </row>
    <row r="153" spans="2:8">
      <c r="B153" s="20">
        <v>41974</v>
      </c>
      <c r="C153" s="21">
        <f>Impositions!C153</f>
        <v>3445206.11</v>
      </c>
      <c r="D153" s="23"/>
      <c r="E153" s="21">
        <f>Receipts!C153</f>
        <v>3038855.07</v>
      </c>
      <c r="F153" s="21"/>
      <c r="G153" s="47">
        <f t="shared" si="4"/>
        <v>0.88205319884330513</v>
      </c>
      <c r="H153" s="46"/>
    </row>
    <row r="154" spans="2:8">
      <c r="B154" s="20">
        <v>42005</v>
      </c>
      <c r="C154" s="21">
        <f>Impositions!C154</f>
        <v>3239193.67</v>
      </c>
      <c r="D154" s="23"/>
      <c r="E154" s="21">
        <f>Receipts!C154</f>
        <v>3134374.46</v>
      </c>
      <c r="F154" s="21"/>
      <c r="G154" s="47">
        <f t="shared" si="4"/>
        <v>0.96764033871429489</v>
      </c>
      <c r="H154" s="46"/>
    </row>
    <row r="155" spans="2:8">
      <c r="B155" s="20">
        <v>42036</v>
      </c>
      <c r="C155" s="21">
        <f>Impositions!C155</f>
        <v>3133830.71</v>
      </c>
      <c r="D155" s="23"/>
      <c r="E155" s="21">
        <f>Receipts!C155</f>
        <v>2816394.5299</v>
      </c>
      <c r="F155" s="21"/>
      <c r="G155" s="47">
        <f t="shared" si="4"/>
        <v>0.89870665984379228</v>
      </c>
      <c r="H155" s="46"/>
    </row>
    <row r="156" spans="2:8">
      <c r="B156" s="20">
        <v>42064</v>
      </c>
      <c r="C156" s="21">
        <f>Impositions!C156</f>
        <v>3972354.72</v>
      </c>
      <c r="D156" s="23"/>
      <c r="E156" s="21">
        <f>Receipts!C156</f>
        <v>3019436.48</v>
      </c>
      <c r="F156" s="21"/>
      <c r="G156" s="47">
        <f t="shared" si="4"/>
        <v>0.76011250072853509</v>
      </c>
      <c r="H156" s="46"/>
    </row>
    <row r="157" spans="2:8">
      <c r="B157" s="20">
        <v>42095</v>
      </c>
      <c r="C157" s="21">
        <f>Impositions!C157</f>
        <v>3554223.52</v>
      </c>
      <c r="D157" s="23"/>
      <c r="E157" s="21">
        <f>Receipts!C157</f>
        <v>3133449.15</v>
      </c>
      <c r="F157" s="21"/>
      <c r="G157" s="47">
        <f t="shared" si="4"/>
        <v>0.88161285646998355</v>
      </c>
      <c r="H157" s="46"/>
    </row>
    <row r="158" spans="2:8">
      <c r="B158" s="20">
        <v>42125</v>
      </c>
      <c r="C158" s="21">
        <f>Impositions!C158</f>
        <v>3617166.08</v>
      </c>
      <c r="D158" s="23"/>
      <c r="E158" s="21">
        <f>Receipts!C158</f>
        <v>2995746.87</v>
      </c>
      <c r="F158" s="21"/>
      <c r="G158" s="47">
        <f t="shared" si="4"/>
        <v>0.82820274318175624</v>
      </c>
      <c r="H158" s="46"/>
    </row>
    <row r="159" spans="2:8">
      <c r="B159" s="20">
        <v>42156</v>
      </c>
      <c r="C159" s="21">
        <f>Impositions!C159</f>
        <v>3501652</v>
      </c>
      <c r="D159" s="23">
        <f>C159</f>
        <v>3501652</v>
      </c>
      <c r="E159" s="21">
        <f>Receipts!C159</f>
        <v>2785448.95</v>
      </c>
      <c r="F159" s="21">
        <f>E159</f>
        <v>2785448.95</v>
      </c>
      <c r="G159" s="47">
        <f t="shared" si="4"/>
        <v>0.79546709667322746</v>
      </c>
      <c r="H159" s="46">
        <f t="shared" ref="H159:H190" si="5">F159/D159</f>
        <v>0.79546709667322746</v>
      </c>
    </row>
    <row r="160" spans="2:8">
      <c r="B160" s="20">
        <v>42186</v>
      </c>
      <c r="C160" s="21"/>
      <c r="D160" s="23">
        <f>Impositions!E160</f>
        <v>3779133.4257</v>
      </c>
      <c r="E160" s="19"/>
      <c r="F160" s="21">
        <f>Receipts!E160</f>
        <v>3347686.6306134299</v>
      </c>
      <c r="G160" s="19"/>
      <c r="H160" s="46">
        <f t="shared" si="5"/>
        <v>0.88583446349035577</v>
      </c>
    </row>
    <row r="161" spans="2:8">
      <c r="B161" s="20">
        <v>42217</v>
      </c>
      <c r="C161" s="21"/>
      <c r="D161" s="23">
        <f>Impositions!E161</f>
        <v>3606162.0438999999</v>
      </c>
      <c r="E161" s="19"/>
      <c r="F161" s="21">
        <f>Receipts!E161</f>
        <v>3122745.13228573</v>
      </c>
      <c r="G161" s="19"/>
      <c r="H161" s="46">
        <f t="shared" si="5"/>
        <v>0.86594698027172867</v>
      </c>
    </row>
    <row r="162" spans="2:8">
      <c r="B162" s="20">
        <v>42248</v>
      </c>
      <c r="C162" s="21"/>
      <c r="D162" s="23">
        <f>Impositions!E162</f>
        <v>3796177.2069999999</v>
      </c>
      <c r="E162" s="19"/>
      <c r="F162" s="21">
        <f>Receipts!E162</f>
        <v>3108937.8353345599</v>
      </c>
      <c r="G162" s="19"/>
      <c r="H162" s="46">
        <f t="shared" si="5"/>
        <v>0.81896541331152883</v>
      </c>
    </row>
    <row r="163" spans="2:8">
      <c r="B163" s="20">
        <v>42278</v>
      </c>
      <c r="C163" s="21"/>
      <c r="D163" s="23">
        <f>Impositions!E163</f>
        <v>3649074.5225</v>
      </c>
      <c r="E163" s="19"/>
      <c r="F163" s="21">
        <f>Receipts!E163</f>
        <v>3289905.9562613098</v>
      </c>
      <c r="G163" s="19"/>
      <c r="H163" s="46">
        <f t="shared" si="5"/>
        <v>0.90157269630311032</v>
      </c>
    </row>
    <row r="164" spans="2:8">
      <c r="B164" s="20">
        <v>42309</v>
      </c>
      <c r="C164" s="21"/>
      <c r="D164" s="23">
        <f>Impositions!E164</f>
        <v>4039908.372</v>
      </c>
      <c r="E164" s="19"/>
      <c r="F164" s="21">
        <f>Receipts!E164</f>
        <v>3166595.79015081</v>
      </c>
      <c r="G164" s="19"/>
      <c r="H164" s="46">
        <f t="shared" si="5"/>
        <v>0.78382861653447666</v>
      </c>
    </row>
    <row r="165" spans="2:8">
      <c r="B165" s="20">
        <v>42339</v>
      </c>
      <c r="C165" s="21"/>
      <c r="D165" s="23">
        <f>Impositions!E165</f>
        <v>3061162.3955000001</v>
      </c>
      <c r="E165" s="19"/>
      <c r="F165" s="21">
        <f>Receipts!E165</f>
        <v>2965856.46181393</v>
      </c>
      <c r="G165" s="19"/>
      <c r="H165" s="46">
        <f t="shared" si="5"/>
        <v>0.96886609680486968</v>
      </c>
    </row>
    <row r="166" spans="2:8">
      <c r="B166" s="20">
        <v>42370</v>
      </c>
      <c r="C166" s="21"/>
      <c r="D166" s="23">
        <f>Impositions!E166</f>
        <v>3192913.9953999999</v>
      </c>
      <c r="E166" s="19"/>
      <c r="F166" s="21">
        <f>Receipts!E166</f>
        <v>3069787.9959598398</v>
      </c>
      <c r="G166" s="19"/>
      <c r="H166" s="46">
        <f t="shared" si="5"/>
        <v>0.96143773380130293</v>
      </c>
    </row>
    <row r="167" spans="2:8">
      <c r="B167" s="20">
        <v>42401</v>
      </c>
      <c r="C167" s="21"/>
      <c r="D167" s="23">
        <f>Impositions!E167</f>
        <v>3407395.8528999998</v>
      </c>
      <c r="E167" s="19"/>
      <c r="F167" s="21">
        <f>Receipts!E167</f>
        <v>2739284.34295438</v>
      </c>
      <c r="G167" s="19"/>
      <c r="H167" s="46">
        <f t="shared" si="5"/>
        <v>0.80392313109819724</v>
      </c>
    </row>
    <row r="168" spans="2:8">
      <c r="B168" s="20">
        <v>42430</v>
      </c>
      <c r="C168" s="21"/>
      <c r="D168" s="23">
        <f>Impositions!E168</f>
        <v>3766069.787</v>
      </c>
      <c r="E168" s="19"/>
      <c r="F168" s="21">
        <f>Receipts!E168</f>
        <v>3052957.04653602</v>
      </c>
      <c r="G168" s="19"/>
      <c r="H168" s="46">
        <f t="shared" si="5"/>
        <v>0.8106480281046422</v>
      </c>
    </row>
    <row r="169" spans="2:8">
      <c r="B169" s="20">
        <v>42461</v>
      </c>
      <c r="C169" s="21"/>
      <c r="D169" s="23">
        <f>Impositions!E169</f>
        <v>3409325.5317000002</v>
      </c>
      <c r="E169" s="19"/>
      <c r="F169" s="21">
        <f>Receipts!E169</f>
        <v>3132620.01220595</v>
      </c>
      <c r="G169" s="19"/>
      <c r="H169" s="46">
        <f t="shared" si="5"/>
        <v>0.91883863335394789</v>
      </c>
    </row>
    <row r="170" spans="2:8">
      <c r="B170" s="20">
        <v>42491</v>
      </c>
      <c r="C170" s="21"/>
      <c r="D170" s="23">
        <f>Impositions!E170</f>
        <v>4142058.5567000001</v>
      </c>
      <c r="E170" s="19"/>
      <c r="F170" s="21">
        <f>Receipts!E170</f>
        <v>3138376.6908349101</v>
      </c>
      <c r="G170" s="19"/>
      <c r="H170" s="46">
        <f t="shared" si="5"/>
        <v>0.75768525429424916</v>
      </c>
    </row>
    <row r="171" spans="2:8">
      <c r="B171" s="20">
        <v>42522</v>
      </c>
      <c r="C171" s="21"/>
      <c r="D171" s="23">
        <f>Impositions!E171</f>
        <v>3798279.7651</v>
      </c>
      <c r="E171" s="19"/>
      <c r="F171" s="21">
        <f>Receipts!E171</f>
        <v>2891557.5036962801</v>
      </c>
      <c r="G171" s="19"/>
      <c r="H171" s="46">
        <f t="shared" si="5"/>
        <v>0.76128081197835407</v>
      </c>
    </row>
    <row r="172" spans="2:8">
      <c r="B172" s="20">
        <v>42552</v>
      </c>
      <c r="C172" s="21"/>
      <c r="D172" s="23">
        <f>Impositions!E172</f>
        <v>3926246.1540999999</v>
      </c>
      <c r="E172" s="19"/>
      <c r="F172" s="21">
        <f>Receipts!E172</f>
        <v>3390913.7421353399</v>
      </c>
      <c r="G172" s="19"/>
      <c r="H172" s="46">
        <f t="shared" si="5"/>
        <v>0.86365286562442434</v>
      </c>
    </row>
    <row r="173" spans="2:8">
      <c r="B173" s="20">
        <v>42583</v>
      </c>
      <c r="C173" s="21"/>
      <c r="D173" s="23">
        <f>Impositions!E173</f>
        <v>3864531.0476000002</v>
      </c>
      <c r="E173" s="19"/>
      <c r="F173" s="21">
        <f>Receipts!E173</f>
        <v>3212745.5402897401</v>
      </c>
      <c r="G173" s="19"/>
      <c r="H173" s="46">
        <f t="shared" si="5"/>
        <v>0.83134162999802008</v>
      </c>
    </row>
    <row r="174" spans="2:8">
      <c r="B174" s="20">
        <v>42614</v>
      </c>
      <c r="C174" s="21"/>
      <c r="D174" s="23">
        <f>Impositions!E174</f>
        <v>3852907.7982000001</v>
      </c>
      <c r="E174" s="19"/>
      <c r="F174" s="21">
        <f>Receipts!E174</f>
        <v>3165663.2619513399</v>
      </c>
      <c r="G174" s="19"/>
      <c r="H174" s="46">
        <f t="shared" si="5"/>
        <v>0.82162964383167258</v>
      </c>
    </row>
    <row r="175" spans="2:8">
      <c r="B175" s="20">
        <v>42644</v>
      </c>
      <c r="C175" s="21"/>
      <c r="D175" s="23">
        <f>Impositions!E175</f>
        <v>3797695.0882999999</v>
      </c>
      <c r="E175" s="19"/>
      <c r="F175" s="21">
        <f>Receipts!E175</f>
        <v>3330312.89470036</v>
      </c>
      <c r="G175" s="19"/>
      <c r="H175" s="46">
        <f t="shared" si="5"/>
        <v>0.876930037106044</v>
      </c>
    </row>
    <row r="176" spans="2:8">
      <c r="B176" s="20">
        <v>42675</v>
      </c>
      <c r="C176" s="21"/>
      <c r="D176" s="23">
        <f>Impositions!E176</f>
        <v>4193944.7996999999</v>
      </c>
      <c r="E176" s="19"/>
      <c r="F176" s="21">
        <f>Receipts!E176</f>
        <v>3231915.8523768699</v>
      </c>
      <c r="G176" s="19"/>
      <c r="H176" s="46">
        <f t="shared" si="5"/>
        <v>0.77061478076870593</v>
      </c>
    </row>
    <row r="177" spans="2:8">
      <c r="B177" s="20">
        <v>42705</v>
      </c>
      <c r="C177" s="21"/>
      <c r="D177" s="23">
        <f>Impositions!E177</f>
        <v>3115916.4777000002</v>
      </c>
      <c r="E177" s="19"/>
      <c r="F177" s="21">
        <f>Receipts!E177</f>
        <v>3014676.7254041801</v>
      </c>
      <c r="G177" s="19"/>
      <c r="H177" s="46">
        <f t="shared" si="5"/>
        <v>0.96750883631818341</v>
      </c>
    </row>
    <row r="178" spans="2:8">
      <c r="B178" s="20">
        <v>42736</v>
      </c>
      <c r="C178" s="21"/>
      <c r="D178" s="23">
        <f>Impositions!E178</f>
        <v>3307517.2129000002</v>
      </c>
      <c r="E178" s="19"/>
      <c r="F178" s="21">
        <f>Receipts!E178</f>
        <v>3102060.93858924</v>
      </c>
      <c r="G178" s="19"/>
      <c r="H178" s="46">
        <f t="shared" si="5"/>
        <v>0.93788202416318855</v>
      </c>
    </row>
    <row r="179" spans="2:8">
      <c r="B179" s="20">
        <v>42767</v>
      </c>
      <c r="C179" s="21"/>
      <c r="D179" s="23">
        <f>Impositions!E179</f>
        <v>3510108.9904</v>
      </c>
      <c r="E179" s="19"/>
      <c r="F179" s="21">
        <f>Receipts!E179</f>
        <v>2789804.1253863899</v>
      </c>
      <c r="G179" s="19"/>
      <c r="H179" s="46">
        <f t="shared" si="5"/>
        <v>0.7947913107588358</v>
      </c>
    </row>
    <row r="180" spans="2:8">
      <c r="B180" s="20">
        <v>42795</v>
      </c>
      <c r="C180" s="21"/>
      <c r="D180" s="23">
        <f>Impositions!E180</f>
        <v>3857978.1318999999</v>
      </c>
      <c r="E180" s="19"/>
      <c r="F180" s="21">
        <f>Receipts!E180</f>
        <v>3101476.3696182598</v>
      </c>
      <c r="G180" s="19"/>
      <c r="H180" s="46">
        <f t="shared" si="5"/>
        <v>0.80391237678965966</v>
      </c>
    </row>
    <row r="181" spans="2:8">
      <c r="B181" s="20">
        <v>42826</v>
      </c>
      <c r="C181" s="21"/>
      <c r="D181" s="23">
        <f>Impositions!E181</f>
        <v>3518868.8602</v>
      </c>
      <c r="E181" s="19"/>
      <c r="F181" s="21">
        <f>Receipts!E181</f>
        <v>3161901.4058905002</v>
      </c>
      <c r="G181" s="19"/>
      <c r="H181" s="46">
        <f t="shared" si="5"/>
        <v>0.89855619277348941</v>
      </c>
    </row>
    <row r="182" spans="2:8">
      <c r="B182" s="20">
        <v>42856</v>
      </c>
      <c r="C182" s="21"/>
      <c r="D182" s="23">
        <f>Impositions!E182</f>
        <v>4252258.4967</v>
      </c>
      <c r="E182" s="19"/>
      <c r="F182" s="21">
        <f>Receipts!E182</f>
        <v>3184729.0313633499</v>
      </c>
      <c r="G182" s="19"/>
      <c r="H182" s="46">
        <f t="shared" si="5"/>
        <v>0.74895000711619131</v>
      </c>
    </row>
    <row r="183" spans="2:8">
      <c r="B183" s="20">
        <v>42887</v>
      </c>
      <c r="C183" s="21"/>
      <c r="D183" s="23">
        <f>Impositions!E183</f>
        <v>3896031.4578999998</v>
      </c>
      <c r="E183" s="19"/>
      <c r="F183" s="21">
        <f>Receipts!E183</f>
        <v>2935678.4835455101</v>
      </c>
      <c r="G183" s="19"/>
      <c r="H183" s="46">
        <f t="shared" si="5"/>
        <v>0.75350482029420529</v>
      </c>
    </row>
    <row r="184" spans="2:8">
      <c r="B184" s="20">
        <v>42917</v>
      </c>
      <c r="C184" s="21"/>
      <c r="D184" s="23">
        <f>Impositions!E184</f>
        <v>4034393.3065999998</v>
      </c>
      <c r="E184" s="19"/>
      <c r="F184" s="21">
        <f>Receipts!E184</f>
        <v>3418148.0169585799</v>
      </c>
      <c r="G184" s="19"/>
      <c r="H184" s="46">
        <f t="shared" si="5"/>
        <v>0.84725205432170347</v>
      </c>
    </row>
    <row r="185" spans="2:8">
      <c r="B185" s="20">
        <v>42948</v>
      </c>
      <c r="C185" s="21"/>
      <c r="D185" s="23">
        <f>Impositions!E185</f>
        <v>3964642.3807999999</v>
      </c>
      <c r="E185" s="19"/>
      <c r="F185" s="21">
        <f>Receipts!E185</f>
        <v>3252920.3900691899</v>
      </c>
      <c r="G185" s="19"/>
      <c r="H185" s="46">
        <f t="shared" si="5"/>
        <v>0.82048267602204361</v>
      </c>
    </row>
    <row r="186" spans="2:8">
      <c r="B186" s="20">
        <v>42979</v>
      </c>
      <c r="C186" s="21"/>
      <c r="D186" s="23">
        <f>Impositions!E186</f>
        <v>3956616.2362000002</v>
      </c>
      <c r="E186" s="19"/>
      <c r="F186" s="21">
        <f>Receipts!E186</f>
        <v>3206259.6689481898</v>
      </c>
      <c r="G186" s="19"/>
      <c r="H186" s="46">
        <f t="shared" si="5"/>
        <v>0.81035396852830355</v>
      </c>
    </row>
    <row r="187" spans="2:8">
      <c r="B187" s="20">
        <v>43009</v>
      </c>
      <c r="C187" s="21"/>
      <c r="D187" s="23">
        <f>Impositions!E187</f>
        <v>3909107.5378</v>
      </c>
      <c r="E187" s="19"/>
      <c r="F187" s="21">
        <f>Receipts!E187</f>
        <v>3356552.22246534</v>
      </c>
      <c r="G187" s="19"/>
      <c r="H187" s="46">
        <f t="shared" si="5"/>
        <v>0.85864924154897215</v>
      </c>
    </row>
    <row r="188" spans="2:8">
      <c r="B188" s="20">
        <v>43040</v>
      </c>
      <c r="C188" s="21"/>
      <c r="D188" s="23">
        <f>Impositions!E188</f>
        <v>4312931.1918000001</v>
      </c>
      <c r="E188" s="19"/>
      <c r="F188" s="21">
        <f>Receipts!E188</f>
        <v>3271368.6615368598</v>
      </c>
      <c r="G188" s="19"/>
      <c r="H188" s="46">
        <f t="shared" si="5"/>
        <v>0.75850240035282257</v>
      </c>
    </row>
    <row r="189" spans="2:8">
      <c r="B189" s="20">
        <v>43070</v>
      </c>
      <c r="C189" s="21"/>
      <c r="D189" s="23">
        <f>Impositions!E189</f>
        <v>3221355.4386</v>
      </c>
      <c r="E189" s="19"/>
      <c r="F189" s="21">
        <f>Receipts!E189</f>
        <v>3051776.7226669798</v>
      </c>
      <c r="G189" s="19"/>
      <c r="H189" s="46">
        <f t="shared" si="5"/>
        <v>0.94735796183772902</v>
      </c>
    </row>
    <row r="190" spans="2:8">
      <c r="B190" s="20">
        <v>43101</v>
      </c>
      <c r="C190" s="21"/>
      <c r="D190" s="23">
        <f>Impositions!E190</f>
        <v>3418214.5466999998</v>
      </c>
      <c r="E190" s="19"/>
      <c r="F190" s="21">
        <f>Receipts!E190</f>
        <v>3126899.23068891</v>
      </c>
      <c r="G190" s="19"/>
      <c r="H190" s="46">
        <f t="shared" si="5"/>
        <v>0.91477559058066427</v>
      </c>
    </row>
    <row r="191" spans="2:8">
      <c r="B191" s="20">
        <v>43132</v>
      </c>
      <c r="C191" s="21"/>
      <c r="D191" s="23">
        <f>Impositions!E191</f>
        <v>3618366.1069</v>
      </c>
      <c r="E191" s="19"/>
      <c r="F191" s="21">
        <f>Receipts!E191</f>
        <v>2824306.4570614202</v>
      </c>
      <c r="G191" s="19"/>
      <c r="H191" s="46">
        <f t="shared" ref="H191:H219" si="6">F191/D191</f>
        <v>0.78054745529360414</v>
      </c>
    </row>
    <row r="192" spans="2:8">
      <c r="B192" s="20">
        <v>43160</v>
      </c>
      <c r="C192" s="21"/>
      <c r="D192" s="23">
        <f>Impositions!E192</f>
        <v>3964849.9178999998</v>
      </c>
      <c r="E192" s="19"/>
      <c r="F192" s="21">
        <f>Receipts!E192</f>
        <v>3135635.1132230801</v>
      </c>
      <c r="G192" s="19"/>
      <c r="H192" s="46">
        <f t="shared" si="6"/>
        <v>0.79085846328425036</v>
      </c>
    </row>
    <row r="193" spans="2:8">
      <c r="B193" s="20">
        <v>43191</v>
      </c>
      <c r="C193" s="21"/>
      <c r="D193" s="23">
        <f>Impositions!E193</f>
        <v>3611128.3639000002</v>
      </c>
      <c r="E193" s="19"/>
      <c r="F193" s="21">
        <f>Receipts!E193</f>
        <v>3182648.4755926402</v>
      </c>
      <c r="G193" s="19"/>
      <c r="H193" s="46">
        <f t="shared" si="6"/>
        <v>0.88134459782963681</v>
      </c>
    </row>
    <row r="194" spans="2:8">
      <c r="B194" s="20">
        <v>43221</v>
      </c>
      <c r="C194" s="21"/>
      <c r="D194" s="23">
        <f>Impositions!E194</f>
        <v>4345922.6709000003</v>
      </c>
      <c r="E194" s="19"/>
      <c r="F194" s="21">
        <f>Receipts!E194</f>
        <v>3214160.5632516402</v>
      </c>
      <c r="G194" s="19"/>
      <c r="H194" s="46">
        <f t="shared" si="6"/>
        <v>0.73958070740039594</v>
      </c>
    </row>
    <row r="195" spans="2:8">
      <c r="B195" s="20">
        <v>43252</v>
      </c>
      <c r="C195" s="21"/>
      <c r="D195" s="23">
        <f>Impositions!E195</f>
        <v>3983836.6324</v>
      </c>
      <c r="E195" s="19"/>
      <c r="F195" s="21">
        <f>Receipts!E195</f>
        <v>2964054.2984771999</v>
      </c>
      <c r="G195" s="19"/>
      <c r="H195" s="46">
        <f t="shared" si="6"/>
        <v>0.74402004197936999</v>
      </c>
    </row>
    <row r="196" spans="2:8">
      <c r="B196" s="25">
        <v>43282</v>
      </c>
      <c r="C196" s="19"/>
      <c r="D196" s="23">
        <f>Impositions!E196</f>
        <v>4105981.8210999998</v>
      </c>
      <c r="E196" s="19"/>
      <c r="F196" s="21">
        <f>Receipts!E196</f>
        <v>3434611.4290008801</v>
      </c>
      <c r="G196" s="19"/>
      <c r="H196" s="46">
        <f t="shared" si="6"/>
        <v>0.83648968228523268</v>
      </c>
    </row>
    <row r="197" spans="2:8">
      <c r="B197" s="25">
        <v>43313</v>
      </c>
      <c r="C197" s="19"/>
      <c r="D197" s="23">
        <f>Impositions!E197</f>
        <v>4026503.7818999998</v>
      </c>
      <c r="E197" s="19"/>
      <c r="F197" s="21">
        <f>Receipts!E197</f>
        <v>3274898.8092185101</v>
      </c>
      <c r="G197" s="19"/>
      <c r="H197" s="46">
        <f t="shared" si="6"/>
        <v>0.81333558506510895</v>
      </c>
    </row>
    <row r="198" spans="2:8">
      <c r="B198" s="25">
        <v>43344</v>
      </c>
      <c r="C198" s="19"/>
      <c r="D198" s="23">
        <f>Impositions!E198</f>
        <v>4010364.7094999999</v>
      </c>
      <c r="E198" s="19"/>
      <c r="F198" s="21">
        <f>Receipts!E198</f>
        <v>3226829.88856467</v>
      </c>
      <c r="G198" s="19"/>
      <c r="H198" s="46">
        <f t="shared" si="6"/>
        <v>0.80462255238800495</v>
      </c>
    </row>
    <row r="199" spans="2:8">
      <c r="B199" s="25">
        <v>43374</v>
      </c>
      <c r="C199" s="19"/>
      <c r="D199" s="23">
        <f>Impositions!E199</f>
        <v>3954324.6140999999</v>
      </c>
      <c r="E199" s="19"/>
      <c r="F199" s="21">
        <f>Receipts!E199</f>
        <v>3367945.5457339198</v>
      </c>
      <c r="G199" s="19"/>
      <c r="H199" s="46">
        <f t="shared" si="6"/>
        <v>0.85171195448263948</v>
      </c>
    </row>
    <row r="200" spans="2:8">
      <c r="B200" s="25">
        <v>43405</v>
      </c>
      <c r="C200" s="19"/>
      <c r="D200" s="23">
        <f>Impositions!E200</f>
        <v>4357908.1446000002</v>
      </c>
      <c r="E200" s="19"/>
      <c r="F200" s="21">
        <f>Receipts!E200</f>
        <v>3288691.85712972</v>
      </c>
      <c r="G200" s="19"/>
      <c r="H200" s="46">
        <f t="shared" si="6"/>
        <v>0.75464919131093333</v>
      </c>
    </row>
    <row r="201" spans="2:8">
      <c r="B201" s="25">
        <v>43435</v>
      </c>
      <c r="C201" s="19"/>
      <c r="D201" s="23">
        <f>Impositions!E201</f>
        <v>3249624.7056</v>
      </c>
      <c r="E201" s="19"/>
      <c r="F201" s="21">
        <f>Receipts!E201</f>
        <v>3066300.8179251398</v>
      </c>
      <c r="G201" s="19"/>
      <c r="H201" s="46">
        <f t="shared" si="6"/>
        <v>0.94358613554391602</v>
      </c>
    </row>
    <row r="202" spans="2:8">
      <c r="B202" s="25">
        <v>43466</v>
      </c>
      <c r="C202" s="19"/>
      <c r="D202" s="23">
        <f>Impositions!E202</f>
        <v>3430653.017</v>
      </c>
      <c r="E202" s="19"/>
      <c r="F202" s="21">
        <f>Receipts!E202</f>
        <v>3132297.4340986898</v>
      </c>
      <c r="G202" s="19"/>
      <c r="H202" s="46">
        <f t="shared" si="6"/>
        <v>0.91303242227562464</v>
      </c>
    </row>
    <row r="203" spans="2:8">
      <c r="B203" s="25">
        <v>43497</v>
      </c>
      <c r="C203" s="19"/>
      <c r="D203" s="23">
        <f>Impositions!E203</f>
        <v>3634523.1387</v>
      </c>
      <c r="E203" s="19"/>
      <c r="F203" s="21">
        <f>Receipts!E203</f>
        <v>2835327.5806616698</v>
      </c>
      <c r="G203" s="19"/>
      <c r="H203" s="46">
        <f t="shared" si="6"/>
        <v>0.78010992706895044</v>
      </c>
    </row>
    <row r="204" spans="2:8">
      <c r="B204" s="25">
        <v>43525</v>
      </c>
      <c r="C204" s="19"/>
      <c r="D204" s="23">
        <f>Impositions!E204</f>
        <v>3981159.7729000002</v>
      </c>
      <c r="E204" s="19"/>
      <c r="F204" s="21">
        <f>Receipts!E204</f>
        <v>3146622.7560986299</v>
      </c>
      <c r="G204" s="19"/>
      <c r="H204" s="46">
        <f t="shared" si="6"/>
        <v>0.79037841623887717</v>
      </c>
    </row>
    <row r="205" spans="2:8">
      <c r="B205" s="25">
        <v>43556</v>
      </c>
      <c r="C205" s="19"/>
      <c r="D205" s="23">
        <f>Impositions!E205</f>
        <v>3630534.0573</v>
      </c>
      <c r="E205" s="19"/>
      <c r="F205" s="21">
        <f>Receipts!E205</f>
        <v>3188647.1097910199</v>
      </c>
      <c r="G205" s="19"/>
      <c r="H205" s="46">
        <f t="shared" si="6"/>
        <v>0.87828596549852833</v>
      </c>
    </row>
    <row r="206" spans="2:8">
      <c r="B206" s="25">
        <v>43586</v>
      </c>
      <c r="C206" s="19"/>
      <c r="D206" s="23">
        <f>Impositions!E206</f>
        <v>4367411.6535999998</v>
      </c>
      <c r="E206" s="19"/>
      <c r="F206" s="21">
        <f>Receipts!E206</f>
        <v>3224713.6493053199</v>
      </c>
      <c r="G206" s="19"/>
      <c r="H206" s="46">
        <f t="shared" si="6"/>
        <v>0.73835807225710703</v>
      </c>
    </row>
    <row r="207" spans="2:8">
      <c r="B207" s="25">
        <v>43617</v>
      </c>
      <c r="C207" s="19"/>
      <c r="D207" s="23">
        <f>Impositions!E207</f>
        <v>4002420.1877000001</v>
      </c>
      <c r="E207" s="19"/>
      <c r="F207" s="21">
        <f>Receipts!E207</f>
        <v>2974083.6147585898</v>
      </c>
      <c r="G207" s="19"/>
      <c r="H207" s="46">
        <f t="shared" si="6"/>
        <v>0.74307131067806598</v>
      </c>
    </row>
    <row r="208" spans="2:8">
      <c r="B208" s="20">
        <v>43647</v>
      </c>
      <c r="C208" s="19"/>
      <c r="D208" s="23">
        <f>Impositions!E208</f>
        <v>4120624.6771999998</v>
      </c>
      <c r="E208" s="19"/>
      <c r="F208" s="21">
        <f>Receipts!E208</f>
        <v>3439380.0762871602</v>
      </c>
      <c r="G208" s="19"/>
      <c r="H208" s="46">
        <f t="shared" si="6"/>
        <v>0.83467443548492481</v>
      </c>
    </row>
    <row r="209" spans="2:8">
      <c r="B209" s="20">
        <v>43678</v>
      </c>
      <c r="C209" s="19"/>
      <c r="D209" s="23">
        <f>Impositions!E209</f>
        <v>4041803.2659999998</v>
      </c>
      <c r="E209" s="19"/>
      <c r="F209" s="21">
        <f>Receipts!E209</f>
        <v>3283315.5467075901</v>
      </c>
      <c r="G209" s="19"/>
      <c r="H209" s="46">
        <f t="shared" si="6"/>
        <v>0.81233927794732752</v>
      </c>
    </row>
    <row r="210" spans="2:8">
      <c r="B210" s="20">
        <v>43709</v>
      </c>
      <c r="C210" s="19"/>
      <c r="D210" s="23">
        <f>Impositions!E210</f>
        <v>4028137.4134</v>
      </c>
      <c r="E210" s="19"/>
      <c r="F210" s="21">
        <f>Receipts!E210</f>
        <v>3235609.4134860798</v>
      </c>
      <c r="G210" s="19"/>
      <c r="H210" s="46">
        <f t="shared" si="6"/>
        <v>0.80325199500953048</v>
      </c>
    </row>
    <row r="211" spans="2:8">
      <c r="B211" s="20">
        <v>43739</v>
      </c>
      <c r="C211" s="19"/>
      <c r="D211" s="23">
        <f>Impositions!E211</f>
        <v>3974727.4023000002</v>
      </c>
      <c r="E211" s="19"/>
      <c r="F211" s="21">
        <f>Receipts!E211</f>
        <v>3373275.5107249101</v>
      </c>
      <c r="G211" s="19"/>
      <c r="H211" s="46">
        <f t="shared" si="6"/>
        <v>0.84868097086933403</v>
      </c>
    </row>
    <row r="212" spans="2:8">
      <c r="B212" s="20">
        <v>43770</v>
      </c>
      <c r="C212" s="19"/>
      <c r="D212" s="23">
        <f>Impositions!E212</f>
        <v>4388753.3377999999</v>
      </c>
      <c r="E212" s="19"/>
      <c r="F212" s="21">
        <f>Receipts!E212</f>
        <v>3298702.90086484</v>
      </c>
      <c r="G212" s="19"/>
      <c r="H212" s="46">
        <f t="shared" si="6"/>
        <v>0.75162640662744973</v>
      </c>
    </row>
    <row r="213" spans="2:8">
      <c r="B213" s="20">
        <v>43800</v>
      </c>
      <c r="C213" s="19"/>
      <c r="D213" s="23">
        <f>Impositions!E213</f>
        <v>3273362.6003999999</v>
      </c>
      <c r="E213" s="19"/>
      <c r="F213" s="21">
        <f>Receipts!E213</f>
        <v>3075116.0699457699</v>
      </c>
      <c r="G213" s="19"/>
      <c r="H213" s="46">
        <f t="shared" si="6"/>
        <v>0.93943642832908136</v>
      </c>
    </row>
    <row r="214" spans="2:8">
      <c r="B214" s="20">
        <v>43831</v>
      </c>
      <c r="C214" s="19"/>
      <c r="D214" s="23">
        <f>Impositions!E214</f>
        <v>3442747.2689999999</v>
      </c>
      <c r="E214" s="19"/>
      <c r="F214" s="21">
        <f>Receipts!E214</f>
        <v>3135951.00954137</v>
      </c>
      <c r="G214" s="19"/>
      <c r="H214" s="46">
        <f t="shared" si="6"/>
        <v>0.91088620933021791</v>
      </c>
    </row>
    <row r="215" spans="2:8">
      <c r="B215" s="20">
        <v>43862</v>
      </c>
      <c r="C215" s="19"/>
      <c r="D215" s="23">
        <f>Impositions!E215</f>
        <v>3650441.6145000001</v>
      </c>
      <c r="E215" s="19"/>
      <c r="F215" s="21">
        <f>Receipts!E215</f>
        <v>2842105.6889605001</v>
      </c>
      <c r="G215" s="19"/>
      <c r="H215" s="46">
        <f t="shared" si="6"/>
        <v>0.77856489408604945</v>
      </c>
    </row>
    <row r="216" spans="2:8">
      <c r="B216" s="20">
        <v>43891</v>
      </c>
      <c r="C216" s="19"/>
      <c r="D216" s="23">
        <f>Impositions!E216</f>
        <v>3992428.4046</v>
      </c>
      <c r="E216" s="19"/>
      <c r="F216" s="21">
        <f>Receipts!E216</f>
        <v>3152612.0869380799</v>
      </c>
      <c r="G216" s="19"/>
      <c r="H216" s="46">
        <f t="shared" si="6"/>
        <v>0.78964774504301705</v>
      </c>
    </row>
    <row r="217" spans="2:8">
      <c r="B217" s="20">
        <v>43922</v>
      </c>
      <c r="C217" s="19"/>
      <c r="D217" s="23">
        <f>Impositions!E217</f>
        <v>3640363.4191999999</v>
      </c>
      <c r="E217" s="19"/>
      <c r="F217" s="21">
        <f>Receipts!E217</f>
        <v>3191662.6178790801</v>
      </c>
      <c r="G217" s="19"/>
      <c r="H217" s="46">
        <f t="shared" si="6"/>
        <v>0.87674285513518169</v>
      </c>
    </row>
    <row r="218" spans="2:8">
      <c r="B218" s="20">
        <v>43952</v>
      </c>
      <c r="C218" s="19"/>
      <c r="D218" s="23">
        <f>Impositions!E218</f>
        <v>4375629.0872</v>
      </c>
      <c r="E218" s="19"/>
      <c r="F218" s="21">
        <f>Receipts!E218</f>
        <v>3229566.1965271402</v>
      </c>
      <c r="G218" s="19"/>
      <c r="H218" s="46">
        <f t="shared" si="6"/>
        <v>0.73808042961743936</v>
      </c>
    </row>
    <row r="219" spans="2:8">
      <c r="B219" s="20">
        <v>43983</v>
      </c>
      <c r="C219" s="19"/>
      <c r="D219" s="23">
        <f>Impositions!E219</f>
        <v>4011282.6329999999</v>
      </c>
      <c r="E219" s="19"/>
      <c r="F219" s="21">
        <f>Receipts!E219</f>
        <v>2979017.0608173199</v>
      </c>
      <c r="G219" s="19"/>
      <c r="H219" s="46">
        <f t="shared" si="6"/>
        <v>0.74265947662464804</v>
      </c>
    </row>
  </sheetData>
  <hyperlinks>
    <hyperlink ref="A1" location="Contents!A1" display="Return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showGridLines="0" workbookViewId="0"/>
  </sheetViews>
  <sheetFormatPr defaultRowHeight="14.25"/>
  <sheetData>
    <row r="1" spans="1:1">
      <c r="A1" s="57" t="s">
        <v>47</v>
      </c>
    </row>
  </sheetData>
  <hyperlinks>
    <hyperlink ref="A1" location="Contents!A1" display="Return to Contents"/>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H200"/>
  <sheetViews>
    <sheetView showGridLines="0" workbookViewId="0"/>
  </sheetViews>
  <sheetFormatPr defaultRowHeight="14.25"/>
  <cols>
    <col min="2" max="2" width="6.25" bestFit="1" customWidth="1"/>
    <col min="3" max="3" width="21" bestFit="1" customWidth="1"/>
    <col min="4" max="4" width="24.125" bestFit="1" customWidth="1"/>
    <col min="5" max="5" width="18.5" bestFit="1" customWidth="1"/>
    <col min="6" max="6" width="22.25" bestFit="1" customWidth="1"/>
    <col min="7" max="7" width="6" bestFit="1" customWidth="1"/>
    <col min="8" max="8" width="13.25" bestFit="1" customWidth="1"/>
  </cols>
  <sheetData>
    <row r="1" spans="1:8">
      <c r="A1" s="57" t="s">
        <v>47</v>
      </c>
    </row>
    <row r="2" spans="1:8" ht="15">
      <c r="B2" s="27" t="s">
        <v>0</v>
      </c>
      <c r="C2" s="28" t="s">
        <v>19</v>
      </c>
      <c r="D2" s="28" t="s">
        <v>40</v>
      </c>
      <c r="E2" s="28" t="s">
        <v>20</v>
      </c>
      <c r="F2" s="28" t="s">
        <v>43</v>
      </c>
      <c r="G2" s="28" t="s">
        <v>10</v>
      </c>
      <c r="H2" s="28" t="s">
        <v>25</v>
      </c>
    </row>
    <row r="3" spans="1:8">
      <c r="B3" s="20">
        <v>37987</v>
      </c>
      <c r="C3" s="19">
        <v>8409</v>
      </c>
      <c r="D3" s="23"/>
      <c r="E3" s="19">
        <v>182</v>
      </c>
      <c r="F3" s="19"/>
      <c r="G3" s="46">
        <f t="shared" ref="G3:G34" si="0">E3/C3</f>
        <v>2.1643477226780831E-2</v>
      </c>
      <c r="H3" s="19"/>
    </row>
    <row r="4" spans="1:8">
      <c r="B4" s="20">
        <v>38018</v>
      </c>
      <c r="C4" s="19">
        <v>7603</v>
      </c>
      <c r="D4" s="23"/>
      <c r="E4" s="19">
        <v>188</v>
      </c>
      <c r="F4" s="19"/>
      <c r="G4" s="46">
        <f t="shared" si="0"/>
        <v>2.472708141523083E-2</v>
      </c>
      <c r="H4" s="19"/>
    </row>
    <row r="5" spans="1:8">
      <c r="B5" s="20">
        <v>38047</v>
      </c>
      <c r="C5" s="19">
        <v>8052</v>
      </c>
      <c r="D5" s="23"/>
      <c r="E5" s="19">
        <v>237</v>
      </c>
      <c r="F5" s="19"/>
      <c r="G5" s="46">
        <f t="shared" si="0"/>
        <v>2.9433681073025336E-2</v>
      </c>
      <c r="H5" s="19"/>
    </row>
    <row r="6" spans="1:8">
      <c r="B6" s="20">
        <v>38078</v>
      </c>
      <c r="C6" s="19">
        <v>6626</v>
      </c>
      <c r="D6" s="23"/>
      <c r="E6" s="19">
        <v>255</v>
      </c>
      <c r="F6" s="19"/>
      <c r="G6" s="46">
        <f t="shared" si="0"/>
        <v>3.8484757017808631E-2</v>
      </c>
      <c r="H6" s="19"/>
    </row>
    <row r="7" spans="1:8">
      <c r="B7" s="20">
        <v>38108</v>
      </c>
      <c r="C7" s="19">
        <v>7649</v>
      </c>
      <c r="D7" s="23"/>
      <c r="E7" s="19">
        <v>282</v>
      </c>
      <c r="F7" s="19"/>
      <c r="G7" s="46">
        <f t="shared" si="0"/>
        <v>3.6867564387501633E-2</v>
      </c>
      <c r="H7" s="19"/>
    </row>
    <row r="8" spans="1:8">
      <c r="B8" s="20">
        <v>38139</v>
      </c>
      <c r="C8" s="19">
        <v>7613</v>
      </c>
      <c r="D8" s="23"/>
      <c r="E8" s="19">
        <v>282</v>
      </c>
      <c r="F8" s="19"/>
      <c r="G8" s="46">
        <f t="shared" si="0"/>
        <v>3.7041902009720212E-2</v>
      </c>
      <c r="H8" s="19"/>
    </row>
    <row r="9" spans="1:8">
      <c r="B9" s="20">
        <v>38169</v>
      </c>
      <c r="C9" s="19">
        <v>6710</v>
      </c>
      <c r="D9" s="23"/>
      <c r="E9" s="19">
        <v>298</v>
      </c>
      <c r="F9" s="19"/>
      <c r="G9" s="46">
        <f t="shared" si="0"/>
        <v>4.4411326378539492E-2</v>
      </c>
      <c r="H9" s="19"/>
    </row>
    <row r="10" spans="1:8">
      <c r="B10" s="20">
        <v>38200</v>
      </c>
      <c r="C10" s="19">
        <v>7432</v>
      </c>
      <c r="D10" s="23"/>
      <c r="E10" s="19">
        <v>270</v>
      </c>
      <c r="F10" s="19"/>
      <c r="G10" s="46">
        <f t="shared" si="0"/>
        <v>3.6329386437029064E-2</v>
      </c>
      <c r="H10" s="19"/>
    </row>
    <row r="11" spans="1:8">
      <c r="B11" s="20">
        <v>38231</v>
      </c>
      <c r="C11" s="19">
        <v>7278</v>
      </c>
      <c r="D11" s="23"/>
      <c r="E11" s="19">
        <v>304</v>
      </c>
      <c r="F11" s="19"/>
      <c r="G11" s="46">
        <f t="shared" si="0"/>
        <v>4.1769716955207474E-2</v>
      </c>
      <c r="H11" s="19"/>
    </row>
    <row r="12" spans="1:8">
      <c r="B12" s="20">
        <v>38261</v>
      </c>
      <c r="C12" s="19">
        <v>6575</v>
      </c>
      <c r="D12" s="23"/>
      <c r="E12" s="19">
        <v>259</v>
      </c>
      <c r="F12" s="19"/>
      <c r="G12" s="46">
        <f t="shared" si="0"/>
        <v>3.9391634980988591E-2</v>
      </c>
      <c r="H12" s="19"/>
    </row>
    <row r="13" spans="1:8">
      <c r="B13" s="20">
        <v>38292</v>
      </c>
      <c r="C13" s="19">
        <v>7374</v>
      </c>
      <c r="D13" s="23"/>
      <c r="E13" s="19">
        <v>295</v>
      </c>
      <c r="F13" s="19"/>
      <c r="G13" s="46">
        <f t="shared" si="0"/>
        <v>4.0005424464334145E-2</v>
      </c>
      <c r="H13" s="19"/>
    </row>
    <row r="14" spans="1:8">
      <c r="B14" s="20">
        <v>38322</v>
      </c>
      <c r="C14" s="19">
        <v>6708</v>
      </c>
      <c r="D14" s="23"/>
      <c r="E14" s="19">
        <v>203</v>
      </c>
      <c r="F14" s="19"/>
      <c r="G14" s="46">
        <f t="shared" si="0"/>
        <v>3.0262373285629099E-2</v>
      </c>
      <c r="H14" s="19"/>
    </row>
    <row r="15" spans="1:8">
      <c r="B15" s="20">
        <v>38353</v>
      </c>
      <c r="C15" s="19">
        <v>7726</v>
      </c>
      <c r="D15" s="23"/>
      <c r="E15" s="19">
        <v>150</v>
      </c>
      <c r="F15" s="19"/>
      <c r="G15" s="46">
        <f t="shared" si="0"/>
        <v>1.9414962464405904E-2</v>
      </c>
      <c r="H15" s="19"/>
    </row>
    <row r="16" spans="1:8">
      <c r="B16" s="20">
        <v>38384</v>
      </c>
      <c r="C16" s="19">
        <v>8182</v>
      </c>
      <c r="D16" s="23"/>
      <c r="E16" s="19">
        <v>246</v>
      </c>
      <c r="F16" s="19"/>
      <c r="G16" s="46">
        <f t="shared" si="0"/>
        <v>3.0065998533365924E-2</v>
      </c>
      <c r="H16" s="19"/>
    </row>
    <row r="17" spans="2:8">
      <c r="B17" s="20">
        <v>38412</v>
      </c>
      <c r="C17" s="19">
        <v>7234</v>
      </c>
      <c r="D17" s="23"/>
      <c r="E17" s="19">
        <v>225</v>
      </c>
      <c r="F17" s="19"/>
      <c r="G17" s="46">
        <f t="shared" si="0"/>
        <v>3.110312413602433E-2</v>
      </c>
      <c r="H17" s="19"/>
    </row>
    <row r="18" spans="2:8">
      <c r="B18" s="20">
        <v>38443</v>
      </c>
      <c r="C18" s="19">
        <v>7025</v>
      </c>
      <c r="D18" s="23"/>
      <c r="E18" s="19">
        <v>227</v>
      </c>
      <c r="F18" s="19"/>
      <c r="G18" s="46">
        <f t="shared" si="0"/>
        <v>3.2313167259786474E-2</v>
      </c>
      <c r="H18" s="19"/>
    </row>
    <row r="19" spans="2:8">
      <c r="B19" s="20">
        <v>38473</v>
      </c>
      <c r="C19" s="19">
        <v>7502</v>
      </c>
      <c r="D19" s="23"/>
      <c r="E19" s="19">
        <v>248</v>
      </c>
      <c r="F19" s="19"/>
      <c r="G19" s="46">
        <f t="shared" si="0"/>
        <v>3.3057851239669422E-2</v>
      </c>
      <c r="H19" s="19"/>
    </row>
    <row r="20" spans="2:8">
      <c r="B20" s="20">
        <v>38504</v>
      </c>
      <c r="C20" s="19">
        <v>6982</v>
      </c>
      <c r="D20" s="23"/>
      <c r="E20" s="19">
        <v>213</v>
      </c>
      <c r="F20" s="19"/>
      <c r="G20" s="46">
        <f t="shared" si="0"/>
        <v>3.050701804640504E-2</v>
      </c>
      <c r="H20" s="19"/>
    </row>
    <row r="21" spans="2:8">
      <c r="B21" s="20">
        <v>38534</v>
      </c>
      <c r="C21" s="19">
        <v>6301</v>
      </c>
      <c r="D21" s="23"/>
      <c r="E21" s="19">
        <v>234</v>
      </c>
      <c r="F21" s="19"/>
      <c r="G21" s="46">
        <f t="shared" si="0"/>
        <v>3.7136962386922712E-2</v>
      </c>
      <c r="H21" s="19"/>
    </row>
    <row r="22" spans="2:8">
      <c r="B22" s="20">
        <v>38565</v>
      </c>
      <c r="C22" s="19">
        <v>7717</v>
      </c>
      <c r="D22" s="23"/>
      <c r="E22" s="19">
        <v>261</v>
      </c>
      <c r="F22" s="19"/>
      <c r="G22" s="46">
        <f t="shared" si="0"/>
        <v>3.3821433199429832E-2</v>
      </c>
      <c r="H22" s="19"/>
    </row>
    <row r="23" spans="2:8">
      <c r="B23" s="20">
        <v>38596</v>
      </c>
      <c r="C23" s="19">
        <v>7418</v>
      </c>
      <c r="D23" s="23"/>
      <c r="E23" s="19">
        <v>237</v>
      </c>
      <c r="F23" s="19"/>
      <c r="G23" s="46">
        <f t="shared" si="0"/>
        <v>3.1949312483149098E-2</v>
      </c>
      <c r="H23" s="19"/>
    </row>
    <row r="24" spans="2:8">
      <c r="B24" s="20">
        <v>38626</v>
      </c>
      <c r="C24" s="19">
        <v>6297</v>
      </c>
      <c r="D24" s="23"/>
      <c r="E24" s="19">
        <v>219</v>
      </c>
      <c r="F24" s="19"/>
      <c r="G24" s="46">
        <f t="shared" si="0"/>
        <v>3.4778465936160075E-2</v>
      </c>
      <c r="H24" s="19"/>
    </row>
    <row r="25" spans="2:8">
      <c r="B25" s="20">
        <v>38657</v>
      </c>
      <c r="C25" s="19">
        <v>7114</v>
      </c>
      <c r="D25" s="23"/>
      <c r="E25" s="19">
        <v>240</v>
      </c>
      <c r="F25" s="19"/>
      <c r="G25" s="46">
        <f t="shared" si="0"/>
        <v>3.3736294630306439E-2</v>
      </c>
      <c r="H25" s="19"/>
    </row>
    <row r="26" spans="2:8">
      <c r="B26" s="20">
        <v>38687</v>
      </c>
      <c r="C26" s="19">
        <v>5827</v>
      </c>
      <c r="D26" s="23"/>
      <c r="E26" s="19">
        <v>179</v>
      </c>
      <c r="F26" s="19"/>
      <c r="G26" s="46">
        <f t="shared" si="0"/>
        <v>3.0719066414964819E-2</v>
      </c>
      <c r="H26" s="19"/>
    </row>
    <row r="27" spans="2:8">
      <c r="B27" s="20">
        <v>38718</v>
      </c>
      <c r="C27" s="19">
        <v>7651</v>
      </c>
      <c r="D27" s="23"/>
      <c r="E27" s="19">
        <v>171</v>
      </c>
      <c r="F27" s="19"/>
      <c r="G27" s="46">
        <f t="shared" si="0"/>
        <v>2.2350019605280356E-2</v>
      </c>
      <c r="H27" s="19"/>
    </row>
    <row r="28" spans="2:8">
      <c r="B28" s="20">
        <v>38749</v>
      </c>
      <c r="C28" s="19">
        <v>7162</v>
      </c>
      <c r="D28" s="23"/>
      <c r="E28" s="19">
        <v>221</v>
      </c>
      <c r="F28" s="19"/>
      <c r="G28" s="46">
        <f t="shared" si="0"/>
        <v>3.0857302429488968E-2</v>
      </c>
      <c r="H28" s="19"/>
    </row>
    <row r="29" spans="2:8">
      <c r="B29" s="20">
        <v>38777</v>
      </c>
      <c r="C29" s="19">
        <v>7478</v>
      </c>
      <c r="D29" s="23"/>
      <c r="E29" s="19">
        <v>208</v>
      </c>
      <c r="F29" s="19"/>
      <c r="G29" s="46">
        <f t="shared" si="0"/>
        <v>2.7814923776410806E-2</v>
      </c>
      <c r="H29" s="19"/>
    </row>
    <row r="30" spans="2:8">
      <c r="B30" s="20">
        <v>38808</v>
      </c>
      <c r="C30" s="19">
        <v>6342</v>
      </c>
      <c r="D30" s="23"/>
      <c r="E30" s="19">
        <v>188</v>
      </c>
      <c r="F30" s="19"/>
      <c r="G30" s="46">
        <f t="shared" si="0"/>
        <v>2.9643645537685274E-2</v>
      </c>
      <c r="H30" s="19"/>
    </row>
    <row r="31" spans="2:8">
      <c r="B31" s="20">
        <v>38838</v>
      </c>
      <c r="C31" s="19">
        <v>8493</v>
      </c>
      <c r="D31" s="23"/>
      <c r="E31" s="19">
        <v>282</v>
      </c>
      <c r="F31" s="19"/>
      <c r="G31" s="46">
        <f t="shared" si="0"/>
        <v>3.32038149063935E-2</v>
      </c>
      <c r="H31" s="19"/>
    </row>
    <row r="32" spans="2:8">
      <c r="B32" s="20">
        <v>38869</v>
      </c>
      <c r="C32" s="19">
        <v>7481</v>
      </c>
      <c r="D32" s="23"/>
      <c r="E32" s="19">
        <v>290</v>
      </c>
      <c r="F32" s="19"/>
      <c r="G32" s="46">
        <f t="shared" si="0"/>
        <v>3.8764871006549927E-2</v>
      </c>
      <c r="H32" s="19"/>
    </row>
    <row r="33" spans="2:8">
      <c r="B33" s="20">
        <v>38899</v>
      </c>
      <c r="C33" s="19">
        <v>7056</v>
      </c>
      <c r="D33" s="23"/>
      <c r="E33" s="19">
        <v>273</v>
      </c>
      <c r="F33" s="19"/>
      <c r="G33" s="46">
        <f t="shared" si="0"/>
        <v>3.8690476190476192E-2</v>
      </c>
      <c r="H33" s="19"/>
    </row>
    <row r="34" spans="2:8">
      <c r="B34" s="20">
        <v>38930</v>
      </c>
      <c r="C34" s="19">
        <v>8159</v>
      </c>
      <c r="D34" s="23"/>
      <c r="E34" s="19">
        <v>330</v>
      </c>
      <c r="F34" s="19"/>
      <c r="G34" s="46">
        <f t="shared" si="0"/>
        <v>4.0446133104547123E-2</v>
      </c>
      <c r="H34" s="19"/>
    </row>
    <row r="35" spans="2:8">
      <c r="B35" s="20">
        <v>38961</v>
      </c>
      <c r="C35" s="19">
        <v>7360</v>
      </c>
      <c r="D35" s="23"/>
      <c r="E35" s="19">
        <v>277</v>
      </c>
      <c r="F35" s="19"/>
      <c r="G35" s="46">
        <f t="shared" ref="G35:G66" si="1">E35/C35</f>
        <v>3.7635869565217389E-2</v>
      </c>
      <c r="H35" s="19"/>
    </row>
    <row r="36" spans="2:8">
      <c r="B36" s="20">
        <v>38991</v>
      </c>
      <c r="C36" s="19">
        <v>6915</v>
      </c>
      <c r="D36" s="23"/>
      <c r="E36" s="19">
        <v>241</v>
      </c>
      <c r="F36" s="19"/>
      <c r="G36" s="46">
        <f t="shared" si="1"/>
        <v>3.4851771511207517E-2</v>
      </c>
      <c r="H36" s="19"/>
    </row>
    <row r="37" spans="2:8">
      <c r="B37" s="20">
        <v>39022</v>
      </c>
      <c r="C37" s="19">
        <v>7890</v>
      </c>
      <c r="D37" s="23"/>
      <c r="E37" s="19">
        <v>312</v>
      </c>
      <c r="F37" s="19"/>
      <c r="G37" s="46">
        <f t="shared" si="1"/>
        <v>3.9543726235741442E-2</v>
      </c>
      <c r="H37" s="19"/>
    </row>
    <row r="38" spans="2:8">
      <c r="B38" s="20">
        <v>39052</v>
      </c>
      <c r="C38" s="19">
        <v>5939</v>
      </c>
      <c r="D38" s="23"/>
      <c r="E38" s="19">
        <v>224</v>
      </c>
      <c r="F38" s="19"/>
      <c r="G38" s="46">
        <f t="shared" si="1"/>
        <v>3.7716787337935681E-2</v>
      </c>
      <c r="H38" s="19"/>
    </row>
    <row r="39" spans="2:8">
      <c r="B39" s="20">
        <v>39083</v>
      </c>
      <c r="C39" s="19">
        <v>8154</v>
      </c>
      <c r="D39" s="23"/>
      <c r="E39" s="19">
        <v>235</v>
      </c>
      <c r="F39" s="19"/>
      <c r="G39" s="46">
        <f t="shared" si="1"/>
        <v>2.8820210939416238E-2</v>
      </c>
      <c r="H39" s="19"/>
    </row>
    <row r="40" spans="2:8">
      <c r="B40" s="20">
        <v>39114</v>
      </c>
      <c r="C40" s="19">
        <v>7602</v>
      </c>
      <c r="D40" s="23"/>
      <c r="E40" s="19">
        <v>243</v>
      </c>
      <c r="F40" s="19"/>
      <c r="G40" s="46">
        <f t="shared" si="1"/>
        <v>3.1965272296764012E-2</v>
      </c>
      <c r="H40" s="19"/>
    </row>
    <row r="41" spans="2:8">
      <c r="B41" s="20">
        <v>39142</v>
      </c>
      <c r="C41" s="19">
        <v>8468</v>
      </c>
      <c r="D41" s="23"/>
      <c r="E41" s="19">
        <v>323</v>
      </c>
      <c r="F41" s="19"/>
      <c r="G41" s="46">
        <f t="shared" si="1"/>
        <v>3.8143599433160133E-2</v>
      </c>
      <c r="H41" s="19"/>
    </row>
    <row r="42" spans="2:8">
      <c r="B42" s="20">
        <v>39173</v>
      </c>
      <c r="C42" s="19">
        <v>6864</v>
      </c>
      <c r="D42" s="23"/>
      <c r="E42" s="19">
        <v>272</v>
      </c>
      <c r="F42" s="19"/>
      <c r="G42" s="46">
        <f t="shared" si="1"/>
        <v>3.9627039627039624E-2</v>
      </c>
      <c r="H42" s="19"/>
    </row>
    <row r="43" spans="2:8">
      <c r="B43" s="20">
        <v>39203</v>
      </c>
      <c r="C43" s="19">
        <v>8770</v>
      </c>
      <c r="D43" s="23"/>
      <c r="E43" s="19">
        <v>402</v>
      </c>
      <c r="F43" s="19"/>
      <c r="G43" s="46">
        <f t="shared" si="1"/>
        <v>4.5838084378563286E-2</v>
      </c>
      <c r="H43" s="19"/>
    </row>
    <row r="44" spans="2:8">
      <c r="B44" s="20">
        <v>39234</v>
      </c>
      <c r="C44" s="19">
        <v>7972</v>
      </c>
      <c r="D44" s="23"/>
      <c r="E44" s="19">
        <v>339</v>
      </c>
      <c r="F44" s="19"/>
      <c r="G44" s="46">
        <f t="shared" si="1"/>
        <v>4.252383341695936E-2</v>
      </c>
      <c r="H44" s="19"/>
    </row>
    <row r="45" spans="2:8">
      <c r="B45" s="20">
        <v>39264</v>
      </c>
      <c r="C45" s="19">
        <v>8400</v>
      </c>
      <c r="D45" s="23"/>
      <c r="E45" s="19">
        <v>373</v>
      </c>
      <c r="F45" s="19"/>
      <c r="G45" s="46">
        <f t="shared" si="1"/>
        <v>4.4404761904761905E-2</v>
      </c>
      <c r="H45" s="19"/>
    </row>
    <row r="46" spans="2:8">
      <c r="B46" s="20">
        <v>39295</v>
      </c>
      <c r="C46" s="19">
        <v>9038</v>
      </c>
      <c r="D46" s="23"/>
      <c r="E46" s="19">
        <v>430</v>
      </c>
      <c r="F46" s="19"/>
      <c r="G46" s="46">
        <f t="shared" si="1"/>
        <v>4.7576897543704359E-2</v>
      </c>
      <c r="H46" s="19"/>
    </row>
    <row r="47" spans="2:8">
      <c r="B47" s="20">
        <v>39326</v>
      </c>
      <c r="C47" s="19">
        <v>7841</v>
      </c>
      <c r="D47" s="23"/>
      <c r="E47" s="19">
        <v>394</v>
      </c>
      <c r="F47" s="19"/>
      <c r="G47" s="46">
        <f t="shared" si="1"/>
        <v>5.0248692768779489E-2</v>
      </c>
      <c r="H47" s="19"/>
    </row>
    <row r="48" spans="2:8">
      <c r="B48" s="20">
        <v>39356</v>
      </c>
      <c r="C48" s="19">
        <v>8440</v>
      </c>
      <c r="D48" s="23"/>
      <c r="E48" s="19">
        <v>442</v>
      </c>
      <c r="F48" s="19"/>
      <c r="G48" s="46">
        <f t="shared" si="1"/>
        <v>5.2369668246445497E-2</v>
      </c>
      <c r="H48" s="19"/>
    </row>
    <row r="49" spans="2:8">
      <c r="B49" s="20">
        <v>39387</v>
      </c>
      <c r="C49" s="19">
        <v>8336</v>
      </c>
      <c r="D49" s="23"/>
      <c r="E49" s="19">
        <v>397</v>
      </c>
      <c r="F49" s="19"/>
      <c r="G49" s="46">
        <f t="shared" si="1"/>
        <v>4.7624760076775435E-2</v>
      </c>
      <c r="H49" s="19"/>
    </row>
    <row r="50" spans="2:8">
      <c r="B50" s="20">
        <v>39417</v>
      </c>
      <c r="C50" s="19">
        <v>6833</v>
      </c>
      <c r="D50" s="23"/>
      <c r="E50" s="19">
        <v>319</v>
      </c>
      <c r="F50" s="19"/>
      <c r="G50" s="46">
        <f t="shared" si="1"/>
        <v>4.6685204156300307E-2</v>
      </c>
      <c r="H50" s="19"/>
    </row>
    <row r="51" spans="2:8">
      <c r="B51" s="20">
        <v>39448</v>
      </c>
      <c r="C51" s="19">
        <v>8876</v>
      </c>
      <c r="D51" s="23"/>
      <c r="E51" s="19">
        <v>342</v>
      </c>
      <c r="F51" s="19"/>
      <c r="G51" s="46">
        <f t="shared" si="1"/>
        <v>3.853086976115367E-2</v>
      </c>
      <c r="H51" s="19"/>
    </row>
    <row r="52" spans="2:8">
      <c r="B52" s="20">
        <v>39479</v>
      </c>
      <c r="C52" s="19">
        <v>8253</v>
      </c>
      <c r="D52" s="23"/>
      <c r="E52" s="19">
        <v>375</v>
      </c>
      <c r="F52" s="19"/>
      <c r="G52" s="46">
        <f t="shared" si="1"/>
        <v>4.5438022537259176E-2</v>
      </c>
      <c r="H52" s="19"/>
    </row>
    <row r="53" spans="2:8">
      <c r="B53" s="20">
        <v>39508</v>
      </c>
      <c r="C53" s="19">
        <v>7726</v>
      </c>
      <c r="D53" s="23"/>
      <c r="E53" s="19">
        <v>366</v>
      </c>
      <c r="F53" s="19"/>
      <c r="G53" s="46">
        <f t="shared" si="1"/>
        <v>4.7372508413150403E-2</v>
      </c>
      <c r="H53" s="19"/>
    </row>
    <row r="54" spans="2:8">
      <c r="B54" s="20">
        <v>39539</v>
      </c>
      <c r="C54" s="19">
        <v>8571</v>
      </c>
      <c r="D54" s="23"/>
      <c r="E54" s="19">
        <v>473</v>
      </c>
      <c r="F54" s="19"/>
      <c r="G54" s="46">
        <f t="shared" si="1"/>
        <v>5.5186092637965228E-2</v>
      </c>
      <c r="H54" s="19"/>
    </row>
    <row r="55" spans="2:8">
      <c r="B55" s="20">
        <v>39569</v>
      </c>
      <c r="C55" s="19">
        <v>8706</v>
      </c>
      <c r="D55" s="23"/>
      <c r="E55" s="19">
        <v>497</v>
      </c>
      <c r="F55" s="19"/>
      <c r="G55" s="46">
        <f t="shared" si="1"/>
        <v>5.7087066390994715E-2</v>
      </c>
      <c r="H55" s="19"/>
    </row>
    <row r="56" spans="2:8">
      <c r="B56" s="20">
        <v>39600</v>
      </c>
      <c r="C56" s="19">
        <v>8094</v>
      </c>
      <c r="D56" s="23"/>
      <c r="E56" s="19">
        <v>501</v>
      </c>
      <c r="F56" s="19"/>
      <c r="G56" s="46">
        <f t="shared" si="1"/>
        <v>6.1897702001482577E-2</v>
      </c>
      <c r="H56" s="19"/>
    </row>
    <row r="57" spans="2:8">
      <c r="B57" s="20">
        <v>39630</v>
      </c>
      <c r="C57" s="19">
        <v>9263</v>
      </c>
      <c r="D57" s="23"/>
      <c r="E57" s="19">
        <v>555</v>
      </c>
      <c r="F57" s="19"/>
      <c r="G57" s="46">
        <f t="shared" si="1"/>
        <v>5.9915794019216234E-2</v>
      </c>
      <c r="H57" s="19"/>
    </row>
    <row r="58" spans="2:8">
      <c r="B58" s="20">
        <v>39661</v>
      </c>
      <c r="C58" s="19">
        <v>8250</v>
      </c>
      <c r="D58" s="23"/>
      <c r="E58" s="19">
        <v>539</v>
      </c>
      <c r="F58" s="19"/>
      <c r="G58" s="46">
        <f t="shared" si="1"/>
        <v>6.5333333333333327E-2</v>
      </c>
      <c r="H58" s="19"/>
    </row>
    <row r="59" spans="2:8">
      <c r="B59" s="20">
        <v>39692</v>
      </c>
      <c r="C59" s="19">
        <v>8713</v>
      </c>
      <c r="D59" s="23"/>
      <c r="E59" s="19">
        <v>631</v>
      </c>
      <c r="F59" s="19"/>
      <c r="G59" s="46">
        <f t="shared" si="1"/>
        <v>7.2420521060484327E-2</v>
      </c>
      <c r="H59" s="19"/>
    </row>
    <row r="60" spans="2:8">
      <c r="B60" s="20">
        <v>39722</v>
      </c>
      <c r="C60" s="19">
        <v>8516</v>
      </c>
      <c r="D60" s="23"/>
      <c r="E60" s="19">
        <v>617</v>
      </c>
      <c r="F60" s="19"/>
      <c r="G60" s="46">
        <f t="shared" si="1"/>
        <v>7.2451855331141388E-2</v>
      </c>
      <c r="H60" s="19"/>
    </row>
    <row r="61" spans="2:8">
      <c r="B61" s="20">
        <v>39753</v>
      </c>
      <c r="C61" s="19">
        <v>7749</v>
      </c>
      <c r="D61" s="23"/>
      <c r="E61" s="19">
        <v>578</v>
      </c>
      <c r="F61" s="19"/>
      <c r="G61" s="46">
        <f t="shared" si="1"/>
        <v>7.4590269712220936E-2</v>
      </c>
      <c r="H61" s="19"/>
    </row>
    <row r="62" spans="2:8">
      <c r="B62" s="20">
        <v>39783</v>
      </c>
      <c r="C62" s="19">
        <v>7145</v>
      </c>
      <c r="D62" s="23"/>
      <c r="E62" s="19">
        <v>504</v>
      </c>
      <c r="F62" s="19"/>
      <c r="G62" s="46">
        <f t="shared" si="1"/>
        <v>7.0538838348495447E-2</v>
      </c>
      <c r="H62" s="19"/>
    </row>
    <row r="63" spans="2:8">
      <c r="B63" s="20">
        <v>39814</v>
      </c>
      <c r="C63" s="19">
        <v>8332</v>
      </c>
      <c r="D63" s="23"/>
      <c r="E63" s="19">
        <v>423</v>
      </c>
      <c r="F63" s="19"/>
      <c r="G63" s="46">
        <f t="shared" si="1"/>
        <v>5.0768122899663946E-2</v>
      </c>
      <c r="H63" s="19"/>
    </row>
    <row r="64" spans="2:8">
      <c r="B64" s="20">
        <v>39845</v>
      </c>
      <c r="C64" s="19">
        <v>8163</v>
      </c>
      <c r="D64" s="23"/>
      <c r="E64" s="19">
        <v>583</v>
      </c>
      <c r="F64" s="19"/>
      <c r="G64" s="46">
        <f t="shared" si="1"/>
        <v>7.1419821144187184E-2</v>
      </c>
      <c r="H64" s="19"/>
    </row>
    <row r="65" spans="2:8">
      <c r="B65" s="20">
        <v>39873</v>
      </c>
      <c r="C65" s="19">
        <v>8560</v>
      </c>
      <c r="D65" s="23"/>
      <c r="E65" s="19">
        <v>726</v>
      </c>
      <c r="F65" s="19"/>
      <c r="G65" s="46">
        <f t="shared" si="1"/>
        <v>8.4813084112149537E-2</v>
      </c>
      <c r="H65" s="19"/>
    </row>
    <row r="66" spans="2:8">
      <c r="B66" s="20">
        <v>39904</v>
      </c>
      <c r="C66" s="19">
        <v>8456</v>
      </c>
      <c r="D66" s="23"/>
      <c r="E66" s="19">
        <v>670</v>
      </c>
      <c r="F66" s="19"/>
      <c r="G66" s="46">
        <f t="shared" si="1"/>
        <v>7.9233680227057707E-2</v>
      </c>
      <c r="H66" s="19"/>
    </row>
    <row r="67" spans="2:8">
      <c r="B67" s="20">
        <v>39934</v>
      </c>
      <c r="C67" s="19">
        <v>9083</v>
      </c>
      <c r="D67" s="23"/>
      <c r="E67" s="19">
        <v>714</v>
      </c>
      <c r="F67" s="19"/>
      <c r="G67" s="46">
        <f t="shared" ref="G67:G98" si="2">E67/C67</f>
        <v>7.8608389298689865E-2</v>
      </c>
      <c r="H67" s="19"/>
    </row>
    <row r="68" spans="2:8">
      <c r="B68" s="20">
        <v>39965</v>
      </c>
      <c r="C68" s="19">
        <v>9098</v>
      </c>
      <c r="D68" s="23"/>
      <c r="E68" s="19">
        <v>712</v>
      </c>
      <c r="F68" s="19"/>
      <c r="G68" s="46">
        <f t="shared" si="2"/>
        <v>7.8258958012750054E-2</v>
      </c>
      <c r="H68" s="19"/>
    </row>
    <row r="69" spans="2:8">
      <c r="B69" s="20">
        <v>39995</v>
      </c>
      <c r="C69" s="19">
        <v>8924</v>
      </c>
      <c r="D69" s="23"/>
      <c r="E69" s="19">
        <v>735</v>
      </c>
      <c r="F69" s="19"/>
      <c r="G69" s="46">
        <f t="shared" si="2"/>
        <v>8.2362169430748547E-2</v>
      </c>
      <c r="H69" s="19"/>
    </row>
    <row r="70" spans="2:8">
      <c r="B70" s="20">
        <v>40026</v>
      </c>
      <c r="C70" s="19">
        <v>8271</v>
      </c>
      <c r="D70" s="23"/>
      <c r="E70" s="19">
        <v>732</v>
      </c>
      <c r="F70" s="19"/>
      <c r="G70" s="46">
        <f t="shared" si="2"/>
        <v>8.8501994922016686E-2</v>
      </c>
      <c r="H70" s="19"/>
    </row>
    <row r="71" spans="2:8">
      <c r="B71" s="20">
        <v>40057</v>
      </c>
      <c r="C71" s="19">
        <v>9055</v>
      </c>
      <c r="D71" s="23"/>
      <c r="E71" s="19">
        <v>751</v>
      </c>
      <c r="F71" s="19"/>
      <c r="G71" s="46">
        <f t="shared" si="2"/>
        <v>8.2937603533959139E-2</v>
      </c>
      <c r="H71" s="19"/>
    </row>
    <row r="72" spans="2:8">
      <c r="B72" s="20">
        <v>40087</v>
      </c>
      <c r="C72" s="19">
        <v>8396</v>
      </c>
      <c r="D72" s="23"/>
      <c r="E72" s="19">
        <v>682</v>
      </c>
      <c r="F72" s="19"/>
      <c r="G72" s="46">
        <f t="shared" si="2"/>
        <v>8.1229156741305389E-2</v>
      </c>
      <c r="H72" s="19"/>
    </row>
    <row r="73" spans="2:8">
      <c r="B73" s="20">
        <v>40118</v>
      </c>
      <c r="C73" s="19">
        <v>7753</v>
      </c>
      <c r="D73" s="23"/>
      <c r="E73" s="19">
        <v>719</v>
      </c>
      <c r="F73" s="19"/>
      <c r="G73" s="46">
        <f t="shared" si="2"/>
        <v>9.2738294853605061E-2</v>
      </c>
      <c r="H73" s="19"/>
    </row>
    <row r="74" spans="2:8">
      <c r="B74" s="20">
        <v>40148</v>
      </c>
      <c r="C74" s="19">
        <v>6657</v>
      </c>
      <c r="D74" s="23"/>
      <c r="E74" s="19">
        <v>561</v>
      </c>
      <c r="F74" s="19"/>
      <c r="G74" s="46">
        <f t="shared" si="2"/>
        <v>8.4272194682289317E-2</v>
      </c>
      <c r="H74" s="19"/>
    </row>
    <row r="75" spans="2:8">
      <c r="B75" s="20">
        <v>40179</v>
      </c>
      <c r="C75" s="19">
        <v>7494</v>
      </c>
      <c r="D75" s="23"/>
      <c r="E75" s="19">
        <v>459</v>
      </c>
      <c r="F75" s="19"/>
      <c r="G75" s="46">
        <f t="shared" si="2"/>
        <v>6.1248999199359486E-2</v>
      </c>
      <c r="H75" s="19"/>
    </row>
    <row r="76" spans="2:8">
      <c r="B76" s="20">
        <v>40210</v>
      </c>
      <c r="C76" s="19">
        <v>7223</v>
      </c>
      <c r="D76" s="23"/>
      <c r="E76" s="19">
        <v>621</v>
      </c>
      <c r="F76" s="19"/>
      <c r="G76" s="46">
        <f t="shared" si="2"/>
        <v>8.5975356500069225E-2</v>
      </c>
      <c r="H76" s="19"/>
    </row>
    <row r="77" spans="2:8">
      <c r="B77" s="20">
        <v>40238</v>
      </c>
      <c r="C77" s="19">
        <v>8405</v>
      </c>
      <c r="D77" s="23"/>
      <c r="E77" s="19">
        <v>785</v>
      </c>
      <c r="F77" s="19"/>
      <c r="G77" s="46">
        <f t="shared" si="2"/>
        <v>9.3396787626412847E-2</v>
      </c>
      <c r="H77" s="19"/>
    </row>
    <row r="78" spans="2:8">
      <c r="B78" s="20">
        <v>40269</v>
      </c>
      <c r="C78" s="19">
        <v>7255</v>
      </c>
      <c r="D78" s="23"/>
      <c r="E78" s="19">
        <v>642</v>
      </c>
      <c r="F78" s="19"/>
      <c r="G78" s="46">
        <f t="shared" si="2"/>
        <v>8.8490696071674702E-2</v>
      </c>
      <c r="H78" s="19"/>
    </row>
    <row r="79" spans="2:8">
      <c r="B79" s="20">
        <v>40299</v>
      </c>
      <c r="C79" s="19">
        <v>7420</v>
      </c>
      <c r="D79" s="23"/>
      <c r="E79" s="19">
        <v>664</v>
      </c>
      <c r="F79" s="19"/>
      <c r="G79" s="46">
        <f t="shared" si="2"/>
        <v>8.9487870619946092E-2</v>
      </c>
      <c r="H79" s="19"/>
    </row>
    <row r="80" spans="2:8">
      <c r="B80" s="20">
        <v>40330</v>
      </c>
      <c r="C80" s="19">
        <v>7436</v>
      </c>
      <c r="D80" s="23"/>
      <c r="E80" s="19">
        <v>808</v>
      </c>
      <c r="F80" s="19"/>
      <c r="G80" s="46">
        <f t="shared" si="2"/>
        <v>0.10866057019903173</v>
      </c>
      <c r="H80" s="19"/>
    </row>
    <row r="81" spans="2:8">
      <c r="B81" s="20">
        <v>40360</v>
      </c>
      <c r="C81" s="19">
        <v>7000</v>
      </c>
      <c r="D81" s="23"/>
      <c r="E81" s="19">
        <v>846</v>
      </c>
      <c r="F81" s="19"/>
      <c r="G81" s="46">
        <f t="shared" si="2"/>
        <v>0.12085714285714286</v>
      </c>
      <c r="H81" s="19"/>
    </row>
    <row r="82" spans="2:8">
      <c r="B82" s="20">
        <v>40391</v>
      </c>
      <c r="C82" s="19">
        <v>7402</v>
      </c>
      <c r="D82" s="23"/>
      <c r="E82" s="19">
        <v>878</v>
      </c>
      <c r="F82" s="19"/>
      <c r="G82" s="46">
        <f t="shared" si="2"/>
        <v>0.11861659011078086</v>
      </c>
      <c r="H82" s="19"/>
    </row>
    <row r="83" spans="2:8">
      <c r="B83" s="20">
        <v>40422</v>
      </c>
      <c r="C83" s="19">
        <v>6949</v>
      </c>
      <c r="D83" s="23"/>
      <c r="E83" s="19">
        <v>804</v>
      </c>
      <c r="F83" s="19"/>
      <c r="G83" s="46">
        <f t="shared" si="2"/>
        <v>0.11570010073391855</v>
      </c>
      <c r="H83" s="19"/>
    </row>
    <row r="84" spans="2:8">
      <c r="B84" s="20">
        <v>40452</v>
      </c>
      <c r="C84" s="19">
        <v>6138</v>
      </c>
      <c r="D84" s="23"/>
      <c r="E84" s="19">
        <v>749</v>
      </c>
      <c r="F84" s="19"/>
      <c r="G84" s="46">
        <f t="shared" si="2"/>
        <v>0.12202671880091234</v>
      </c>
      <c r="H84" s="19"/>
    </row>
    <row r="85" spans="2:8">
      <c r="B85" s="20">
        <v>40483</v>
      </c>
      <c r="C85" s="19">
        <v>6602</v>
      </c>
      <c r="D85" s="23"/>
      <c r="E85" s="19">
        <v>744</v>
      </c>
      <c r="F85" s="19"/>
      <c r="G85" s="46">
        <f t="shared" si="2"/>
        <v>0.11269312329597092</v>
      </c>
      <c r="H85" s="19"/>
    </row>
    <row r="86" spans="2:8">
      <c r="B86" s="20">
        <v>40513</v>
      </c>
      <c r="C86" s="19">
        <v>5637</v>
      </c>
      <c r="D86" s="23"/>
      <c r="E86" s="19">
        <v>498</v>
      </c>
      <c r="F86" s="19"/>
      <c r="G86" s="46">
        <f t="shared" si="2"/>
        <v>8.8344864289515698E-2</v>
      </c>
      <c r="H86" s="19"/>
    </row>
    <row r="87" spans="2:8">
      <c r="B87" s="20">
        <v>40544</v>
      </c>
      <c r="C87" s="19">
        <v>5638</v>
      </c>
      <c r="D87" s="23"/>
      <c r="E87" s="19">
        <v>442</v>
      </c>
      <c r="F87" s="19"/>
      <c r="G87" s="46">
        <f t="shared" si="2"/>
        <v>7.8396594537069889E-2</v>
      </c>
      <c r="H87" s="19"/>
    </row>
    <row r="88" spans="2:8">
      <c r="B88" s="20">
        <v>40575</v>
      </c>
      <c r="C88" s="19">
        <v>5871</v>
      </c>
      <c r="D88" s="23"/>
      <c r="E88" s="19">
        <v>621</v>
      </c>
      <c r="F88" s="19"/>
      <c r="G88" s="46">
        <f t="shared" si="2"/>
        <v>0.10577414409810935</v>
      </c>
      <c r="H88" s="19"/>
    </row>
    <row r="89" spans="2:8">
      <c r="B89" s="20">
        <v>40603</v>
      </c>
      <c r="C89" s="19">
        <v>6151</v>
      </c>
      <c r="D89" s="23"/>
      <c r="E89" s="19">
        <v>631</v>
      </c>
      <c r="F89" s="19"/>
      <c r="G89" s="46">
        <f t="shared" si="2"/>
        <v>0.10258494553731101</v>
      </c>
      <c r="H89" s="19"/>
    </row>
    <row r="90" spans="2:8">
      <c r="B90" s="20">
        <v>40634</v>
      </c>
      <c r="C90" s="19">
        <v>5142</v>
      </c>
      <c r="D90" s="23"/>
      <c r="E90" s="19">
        <v>526</v>
      </c>
      <c r="F90" s="19"/>
      <c r="G90" s="46">
        <f t="shared" si="2"/>
        <v>0.10229482691559705</v>
      </c>
      <c r="H90" s="19"/>
    </row>
    <row r="91" spans="2:8">
      <c r="B91" s="20">
        <v>40664</v>
      </c>
      <c r="C91" s="19">
        <v>6388</v>
      </c>
      <c r="D91" s="23"/>
      <c r="E91" s="19">
        <v>662</v>
      </c>
      <c r="F91" s="19"/>
      <c r="G91" s="46">
        <f t="shared" si="2"/>
        <v>0.10363180964308077</v>
      </c>
      <c r="H91" s="19"/>
    </row>
    <row r="92" spans="2:8">
      <c r="B92" s="20">
        <v>40695</v>
      </c>
      <c r="C92" s="19">
        <v>6054</v>
      </c>
      <c r="D92" s="23"/>
      <c r="E92" s="19">
        <v>586</v>
      </c>
      <c r="F92" s="19"/>
      <c r="G92" s="46">
        <f t="shared" si="2"/>
        <v>9.6795507102741984E-2</v>
      </c>
      <c r="H92" s="19"/>
    </row>
    <row r="93" spans="2:8">
      <c r="B93" s="20">
        <v>40725</v>
      </c>
      <c r="C93" s="19">
        <v>5725</v>
      </c>
      <c r="D93" s="23"/>
      <c r="E93" s="19">
        <v>568</v>
      </c>
      <c r="F93" s="19"/>
      <c r="G93" s="46">
        <f t="shared" si="2"/>
        <v>9.9213973799126637E-2</v>
      </c>
      <c r="H93" s="19"/>
    </row>
    <row r="94" spans="2:8">
      <c r="B94" s="20">
        <v>40756</v>
      </c>
      <c r="C94" s="19">
        <v>6275</v>
      </c>
      <c r="D94" s="23"/>
      <c r="E94" s="19">
        <v>615</v>
      </c>
      <c r="F94" s="19"/>
      <c r="G94" s="46">
        <f t="shared" si="2"/>
        <v>9.8007968127490033E-2</v>
      </c>
      <c r="H94" s="19"/>
    </row>
    <row r="95" spans="2:8">
      <c r="B95" s="20">
        <v>40787</v>
      </c>
      <c r="C95" s="19">
        <v>6159</v>
      </c>
      <c r="D95" s="23"/>
      <c r="E95" s="19">
        <v>604</v>
      </c>
      <c r="F95" s="19"/>
      <c r="G95" s="46">
        <f t="shared" si="2"/>
        <v>9.8067868160415655E-2</v>
      </c>
      <c r="H95" s="19"/>
    </row>
    <row r="96" spans="2:8">
      <c r="B96" s="20">
        <v>40817</v>
      </c>
      <c r="C96" s="19">
        <v>5703</v>
      </c>
      <c r="D96" s="23"/>
      <c r="E96" s="19">
        <v>579</v>
      </c>
      <c r="F96" s="19"/>
      <c r="G96" s="46">
        <f t="shared" si="2"/>
        <v>0.10152551288795371</v>
      </c>
      <c r="H96" s="19"/>
    </row>
    <row r="97" spans="2:8">
      <c r="B97" s="20">
        <v>40848</v>
      </c>
      <c r="C97" s="19">
        <v>6370</v>
      </c>
      <c r="D97" s="23"/>
      <c r="E97" s="19">
        <v>606</v>
      </c>
      <c r="F97" s="19"/>
      <c r="G97" s="46">
        <f t="shared" si="2"/>
        <v>9.5133437990580841E-2</v>
      </c>
      <c r="H97" s="19"/>
    </row>
    <row r="98" spans="2:8">
      <c r="B98" s="20">
        <v>40878</v>
      </c>
      <c r="C98" s="19">
        <v>4885</v>
      </c>
      <c r="D98" s="23"/>
      <c r="E98" s="19">
        <v>505</v>
      </c>
      <c r="F98" s="19"/>
      <c r="G98" s="46">
        <f t="shared" si="2"/>
        <v>0.10337768679631525</v>
      </c>
      <c r="H98" s="19"/>
    </row>
    <row r="99" spans="2:8">
      <c r="B99" s="20">
        <v>40909</v>
      </c>
      <c r="C99" s="19">
        <v>4815</v>
      </c>
      <c r="D99" s="23"/>
      <c r="E99" s="19">
        <v>380</v>
      </c>
      <c r="F99" s="19"/>
      <c r="G99" s="46">
        <f t="shared" ref="G99:G130" si="3">E99/C99</f>
        <v>7.8920041536863966E-2</v>
      </c>
      <c r="H99" s="19"/>
    </row>
    <row r="100" spans="2:8">
      <c r="B100" s="20">
        <v>40940</v>
      </c>
      <c r="C100" s="19">
        <v>5800</v>
      </c>
      <c r="D100" s="23"/>
      <c r="E100" s="19">
        <v>573</v>
      </c>
      <c r="F100" s="19"/>
      <c r="G100" s="46">
        <f t="shared" si="3"/>
        <v>9.8793103448275868E-2</v>
      </c>
      <c r="H100" s="19"/>
    </row>
    <row r="101" spans="2:8">
      <c r="B101" s="20">
        <v>40969</v>
      </c>
      <c r="C101" s="19">
        <v>6420</v>
      </c>
      <c r="D101" s="23"/>
      <c r="E101" s="19">
        <v>637</v>
      </c>
      <c r="F101" s="19"/>
      <c r="G101" s="46">
        <f t="shared" si="3"/>
        <v>9.9221183800623058E-2</v>
      </c>
      <c r="H101" s="19"/>
    </row>
    <row r="102" spans="2:8">
      <c r="B102" s="20">
        <v>41000</v>
      </c>
      <c r="C102" s="19">
        <v>5136</v>
      </c>
      <c r="D102" s="23"/>
      <c r="E102" s="19">
        <v>469</v>
      </c>
      <c r="F102" s="19"/>
      <c r="G102" s="46">
        <f t="shared" si="3"/>
        <v>9.1316199376947044E-2</v>
      </c>
      <c r="H102" s="19"/>
    </row>
    <row r="103" spans="2:8">
      <c r="B103" s="20">
        <v>41030</v>
      </c>
      <c r="C103" s="19">
        <v>6965</v>
      </c>
      <c r="D103" s="23"/>
      <c r="E103" s="19">
        <v>662</v>
      </c>
      <c r="F103" s="19"/>
      <c r="G103" s="46">
        <f t="shared" si="3"/>
        <v>9.5046661880832731E-2</v>
      </c>
      <c r="H103" s="19"/>
    </row>
    <row r="104" spans="2:8">
      <c r="B104" s="20">
        <v>41061</v>
      </c>
      <c r="C104" s="19">
        <v>5961</v>
      </c>
      <c r="D104" s="23"/>
      <c r="E104" s="19">
        <v>585</v>
      </c>
      <c r="F104" s="19"/>
      <c r="G104" s="46">
        <f t="shared" si="3"/>
        <v>9.8137896326119772E-2</v>
      </c>
      <c r="H104" s="19"/>
    </row>
    <row r="105" spans="2:8">
      <c r="B105" s="20">
        <v>41091</v>
      </c>
      <c r="C105" s="19">
        <v>6130</v>
      </c>
      <c r="D105" s="23"/>
      <c r="E105" s="19">
        <v>499</v>
      </c>
      <c r="F105" s="19"/>
      <c r="G105" s="46">
        <f t="shared" si="3"/>
        <v>8.1402936378466559E-2</v>
      </c>
      <c r="H105" s="19"/>
    </row>
    <row r="106" spans="2:8">
      <c r="B106" s="20">
        <v>41122</v>
      </c>
      <c r="C106" s="19">
        <v>6731</v>
      </c>
      <c r="D106" s="23"/>
      <c r="E106" s="19">
        <v>596</v>
      </c>
      <c r="F106" s="19"/>
      <c r="G106" s="46">
        <f t="shared" si="3"/>
        <v>8.8545535581637205E-2</v>
      </c>
      <c r="H106" s="19"/>
    </row>
    <row r="107" spans="2:8">
      <c r="B107" s="20">
        <v>41153</v>
      </c>
      <c r="C107" s="19">
        <v>6121</v>
      </c>
      <c r="D107" s="23"/>
      <c r="E107" s="19">
        <v>551</v>
      </c>
      <c r="F107" s="19"/>
      <c r="G107" s="46">
        <f t="shared" si="3"/>
        <v>9.0017970919784349E-2</v>
      </c>
      <c r="H107" s="19"/>
    </row>
    <row r="108" spans="2:8">
      <c r="B108" s="20">
        <v>41183</v>
      </c>
      <c r="C108" s="19">
        <v>6182</v>
      </c>
      <c r="D108" s="23"/>
      <c r="E108" s="19">
        <v>535</v>
      </c>
      <c r="F108" s="19"/>
      <c r="G108" s="46">
        <f t="shared" si="3"/>
        <v>8.654157230669686E-2</v>
      </c>
      <c r="H108" s="19"/>
    </row>
    <row r="109" spans="2:8">
      <c r="B109" s="20">
        <v>41214</v>
      </c>
      <c r="C109" s="19">
        <v>6227</v>
      </c>
      <c r="D109" s="23"/>
      <c r="E109" s="19">
        <v>434</v>
      </c>
      <c r="F109" s="19"/>
      <c r="G109" s="46">
        <f t="shared" si="3"/>
        <v>6.9696483057652164E-2</v>
      </c>
      <c r="H109" s="19"/>
    </row>
    <row r="110" spans="2:8">
      <c r="B110" s="20">
        <v>41244</v>
      </c>
      <c r="C110" s="19">
        <v>4594</v>
      </c>
      <c r="D110" s="23"/>
      <c r="E110" s="19">
        <v>301</v>
      </c>
      <c r="F110" s="19"/>
      <c r="G110" s="46">
        <f t="shared" si="3"/>
        <v>6.5520243796255984E-2</v>
      </c>
      <c r="H110" s="19"/>
    </row>
    <row r="111" spans="2:8">
      <c r="B111" s="20">
        <v>41275</v>
      </c>
      <c r="C111" s="19">
        <v>6011</v>
      </c>
      <c r="D111" s="23"/>
      <c r="E111" s="19">
        <v>293</v>
      </c>
      <c r="F111" s="19"/>
      <c r="G111" s="46">
        <f t="shared" si="3"/>
        <v>4.874396938945267E-2</v>
      </c>
      <c r="H111" s="19"/>
    </row>
    <row r="112" spans="2:8">
      <c r="B112" s="20">
        <v>41306</v>
      </c>
      <c r="C112" s="19">
        <v>5760</v>
      </c>
      <c r="D112" s="23"/>
      <c r="E112" s="19">
        <v>360</v>
      </c>
      <c r="F112" s="19"/>
      <c r="G112" s="46">
        <f t="shared" si="3"/>
        <v>6.25E-2</v>
      </c>
      <c r="H112" s="19"/>
    </row>
    <row r="113" spans="2:8">
      <c r="B113" s="20">
        <v>41334</v>
      </c>
      <c r="C113" s="19">
        <v>5902</v>
      </c>
      <c r="D113" s="23"/>
      <c r="E113" s="19">
        <v>351</v>
      </c>
      <c r="F113" s="19"/>
      <c r="G113" s="46">
        <f t="shared" si="3"/>
        <v>5.9471365638766517E-2</v>
      </c>
      <c r="H113" s="19"/>
    </row>
    <row r="114" spans="2:8">
      <c r="B114" s="20">
        <v>41365</v>
      </c>
      <c r="C114" s="19">
        <v>5774</v>
      </c>
      <c r="D114" s="23"/>
      <c r="E114" s="19">
        <v>306</v>
      </c>
      <c r="F114" s="21"/>
      <c r="G114" s="46">
        <f t="shared" si="3"/>
        <v>5.2996189816418425E-2</v>
      </c>
      <c r="H114" s="46"/>
    </row>
    <row r="115" spans="2:8">
      <c r="B115" s="20">
        <v>41395</v>
      </c>
      <c r="C115" s="19">
        <v>6623</v>
      </c>
      <c r="D115" s="23"/>
      <c r="E115" s="19">
        <v>428</v>
      </c>
      <c r="F115" s="21"/>
      <c r="G115" s="46">
        <f t="shared" si="3"/>
        <v>6.4623282500377466E-2</v>
      </c>
      <c r="H115" s="46"/>
    </row>
    <row r="116" spans="2:8">
      <c r="B116" s="20">
        <v>41426</v>
      </c>
      <c r="C116" s="19">
        <v>5373</v>
      </c>
      <c r="D116" s="23"/>
      <c r="E116" s="19">
        <v>364</v>
      </c>
      <c r="F116" s="21"/>
      <c r="G116" s="47">
        <f t="shared" si="3"/>
        <v>6.7746138097896896E-2</v>
      </c>
      <c r="H116" s="46"/>
    </row>
    <row r="117" spans="2:8">
      <c r="B117" s="20">
        <v>41456</v>
      </c>
      <c r="C117" s="19">
        <v>6463</v>
      </c>
      <c r="D117" s="23"/>
      <c r="E117" s="19">
        <v>382</v>
      </c>
      <c r="F117" s="21"/>
      <c r="G117" s="47">
        <f t="shared" si="3"/>
        <v>5.9105678477487232E-2</v>
      </c>
      <c r="H117" s="46"/>
    </row>
    <row r="118" spans="2:8">
      <c r="B118" s="20">
        <v>41487</v>
      </c>
      <c r="C118" s="19">
        <v>6453</v>
      </c>
      <c r="D118" s="23"/>
      <c r="E118" s="19">
        <v>368</v>
      </c>
      <c r="F118" s="21"/>
      <c r="G118" s="47">
        <f t="shared" si="3"/>
        <v>5.7027739036107236E-2</v>
      </c>
      <c r="H118" s="46"/>
    </row>
    <row r="119" spans="2:8">
      <c r="B119" s="20">
        <v>41518</v>
      </c>
      <c r="C119" s="19">
        <v>6011</v>
      </c>
      <c r="D119" s="23"/>
      <c r="E119" s="19">
        <v>356</v>
      </c>
      <c r="F119" s="21"/>
      <c r="G119" s="47">
        <f t="shared" si="3"/>
        <v>5.9224754616536347E-2</v>
      </c>
      <c r="H119" s="46"/>
    </row>
    <row r="120" spans="2:8">
      <c r="B120" s="20">
        <v>41548</v>
      </c>
      <c r="C120" s="19">
        <v>5898</v>
      </c>
      <c r="D120" s="23"/>
      <c r="E120" s="19">
        <v>373</v>
      </c>
      <c r="F120" s="21"/>
      <c r="G120" s="47">
        <f t="shared" si="3"/>
        <v>6.3241776873516453E-2</v>
      </c>
      <c r="H120" s="46"/>
    </row>
    <row r="121" spans="2:8">
      <c r="B121" s="20">
        <v>41579</v>
      </c>
      <c r="C121" s="19">
        <v>5894</v>
      </c>
      <c r="D121" s="23"/>
      <c r="E121" s="19">
        <v>368</v>
      </c>
      <c r="F121" s="21"/>
      <c r="G121" s="47">
        <f t="shared" si="3"/>
        <v>6.2436375975568371E-2</v>
      </c>
      <c r="H121" s="46"/>
    </row>
    <row r="122" spans="2:8">
      <c r="B122" s="20">
        <v>41609</v>
      </c>
      <c r="C122" s="19">
        <v>4662</v>
      </c>
      <c r="D122" s="23"/>
      <c r="E122" s="19">
        <v>221</v>
      </c>
      <c r="F122" s="21"/>
      <c r="G122" s="47">
        <f t="shared" si="3"/>
        <v>4.7404547404547408E-2</v>
      </c>
      <c r="H122" s="46"/>
    </row>
    <row r="123" spans="2:8">
      <c r="B123" s="20">
        <v>41640</v>
      </c>
      <c r="C123" s="19">
        <v>5758</v>
      </c>
      <c r="D123" s="23"/>
      <c r="E123" s="19">
        <v>237</v>
      </c>
      <c r="F123" s="21"/>
      <c r="G123" s="47">
        <f t="shared" si="3"/>
        <v>4.1160125043417851E-2</v>
      </c>
      <c r="H123" s="46"/>
    </row>
    <row r="124" spans="2:8">
      <c r="B124" s="20">
        <v>41671</v>
      </c>
      <c r="C124" s="19">
        <v>5110</v>
      </c>
      <c r="D124" s="23"/>
      <c r="E124" s="19">
        <v>317</v>
      </c>
      <c r="F124" s="21"/>
      <c r="G124" s="47">
        <f t="shared" si="3"/>
        <v>6.2035225048923677E-2</v>
      </c>
      <c r="H124" s="46"/>
    </row>
    <row r="125" spans="2:8">
      <c r="B125" s="20">
        <v>41699</v>
      </c>
      <c r="C125" s="19">
        <v>5663</v>
      </c>
      <c r="D125" s="23"/>
      <c r="E125" s="19">
        <v>315</v>
      </c>
      <c r="F125" s="21"/>
      <c r="G125" s="47">
        <f t="shared" si="3"/>
        <v>5.5624227441285541E-2</v>
      </c>
      <c r="H125" s="46"/>
    </row>
    <row r="126" spans="2:8">
      <c r="B126" s="20">
        <v>41730</v>
      </c>
      <c r="C126" s="19">
        <v>5096</v>
      </c>
      <c r="D126" s="19"/>
      <c r="E126" s="19">
        <v>273</v>
      </c>
      <c r="F126" s="38"/>
      <c r="G126" s="47">
        <f t="shared" si="3"/>
        <v>5.3571428571428568E-2</v>
      </c>
      <c r="H126" s="46"/>
    </row>
    <row r="127" spans="2:8">
      <c r="B127" s="20">
        <v>41760</v>
      </c>
      <c r="C127" s="19">
        <f>'[1]Collection Data'!$B230</f>
        <v>5961</v>
      </c>
      <c r="D127" s="42"/>
      <c r="E127" s="37">
        <v>287</v>
      </c>
      <c r="F127" s="39"/>
      <c r="G127" s="47">
        <f t="shared" si="3"/>
        <v>4.8146284180506628E-2</v>
      </c>
      <c r="H127" s="46"/>
    </row>
    <row r="128" spans="2:8">
      <c r="B128" s="20">
        <v>41791</v>
      </c>
      <c r="C128" s="19">
        <f>'[1]Collection Data'!$B231</f>
        <v>6130</v>
      </c>
      <c r="D128" s="42"/>
      <c r="E128" s="37">
        <v>313</v>
      </c>
      <c r="F128" s="39"/>
      <c r="G128" s="47">
        <f t="shared" si="3"/>
        <v>5.1060358890701471E-2</v>
      </c>
      <c r="H128" s="46"/>
    </row>
    <row r="129" spans="2:8">
      <c r="B129" s="20">
        <v>41821</v>
      </c>
      <c r="C129" s="19">
        <f>'[1]Collection Data'!$B232</f>
        <v>6731</v>
      </c>
      <c r="D129" s="42"/>
      <c r="E129" s="37">
        <v>357</v>
      </c>
      <c r="F129" s="39"/>
      <c r="G129" s="47">
        <f t="shared" si="3"/>
        <v>5.3038181548061211E-2</v>
      </c>
      <c r="H129" s="46"/>
    </row>
    <row r="130" spans="2:8">
      <c r="B130" s="20">
        <v>41852</v>
      </c>
      <c r="C130" s="19">
        <f>'[1]Collection Data'!$B233</f>
        <v>6121</v>
      </c>
      <c r="D130" s="42"/>
      <c r="E130" s="37">
        <v>325</v>
      </c>
      <c r="F130" s="39"/>
      <c r="G130" s="47">
        <f t="shared" si="3"/>
        <v>5.3095899362849211E-2</v>
      </c>
      <c r="H130" s="46"/>
    </row>
    <row r="131" spans="2:8">
      <c r="B131" s="20">
        <v>41883</v>
      </c>
      <c r="C131" s="19">
        <f>'[1]Collection Data'!$B234</f>
        <v>6182</v>
      </c>
      <c r="D131" s="42"/>
      <c r="E131" s="37">
        <v>326</v>
      </c>
      <c r="F131" s="39"/>
      <c r="G131" s="47">
        <f t="shared" ref="G131:G140" si="4">E131/C131</f>
        <v>5.2733743125202202E-2</v>
      </c>
      <c r="H131" s="46"/>
    </row>
    <row r="132" spans="2:8">
      <c r="B132" s="20">
        <v>41913</v>
      </c>
      <c r="C132" s="19">
        <f>'[1]Collection Data'!$B235</f>
        <v>6227</v>
      </c>
      <c r="D132" s="42"/>
      <c r="E132" s="37">
        <v>376</v>
      </c>
      <c r="F132" s="39"/>
      <c r="G132" s="47">
        <f t="shared" si="4"/>
        <v>6.0382206519993577E-2</v>
      </c>
      <c r="H132" s="46"/>
    </row>
    <row r="133" spans="2:8">
      <c r="B133" s="20">
        <v>41944</v>
      </c>
      <c r="C133" s="19">
        <f>'[1]Collection Data'!$B236</f>
        <v>4594</v>
      </c>
      <c r="D133" s="42"/>
      <c r="E133" s="37">
        <v>287</v>
      </c>
      <c r="F133" s="39"/>
      <c r="G133" s="47">
        <f t="shared" si="4"/>
        <v>6.2472790596430128E-2</v>
      </c>
      <c r="H133" s="46"/>
    </row>
    <row r="134" spans="2:8">
      <c r="B134" s="20">
        <v>41974</v>
      </c>
      <c r="C134" s="19">
        <f>'[1]Collection Data'!$B237</f>
        <v>6011</v>
      </c>
      <c r="D134" s="42"/>
      <c r="E134" s="37">
        <v>272</v>
      </c>
      <c r="F134" s="39"/>
      <c r="G134" s="47">
        <f t="shared" si="4"/>
        <v>4.5250374313758113E-2</v>
      </c>
      <c r="H134" s="46"/>
    </row>
    <row r="135" spans="2:8">
      <c r="B135" s="20">
        <v>42005</v>
      </c>
      <c r="C135" s="19">
        <f>'[1]Collection Data'!$B238</f>
        <v>5760</v>
      </c>
      <c r="D135" s="42"/>
      <c r="E135" s="37">
        <v>208</v>
      </c>
      <c r="F135" s="39"/>
      <c r="G135" s="47">
        <f t="shared" si="4"/>
        <v>3.6111111111111108E-2</v>
      </c>
      <c r="H135" s="46"/>
    </row>
    <row r="136" spans="2:8">
      <c r="B136" s="20">
        <v>42036</v>
      </c>
      <c r="C136" s="19">
        <f>'[1]Collection Data'!$B239</f>
        <v>5902</v>
      </c>
      <c r="D136" s="42"/>
      <c r="E136" s="37">
        <v>240</v>
      </c>
      <c r="F136" s="39"/>
      <c r="G136" s="47">
        <f t="shared" si="4"/>
        <v>4.0664181633344627E-2</v>
      </c>
      <c r="H136" s="46"/>
    </row>
    <row r="137" spans="2:8">
      <c r="B137" s="20">
        <v>42064</v>
      </c>
      <c r="C137" s="19">
        <f>'[1]Collection Data'!$B240</f>
        <v>5774</v>
      </c>
      <c r="D137" s="42"/>
      <c r="E137" s="37">
        <v>243</v>
      </c>
      <c r="F137" s="39"/>
      <c r="G137" s="47">
        <f t="shared" si="4"/>
        <v>4.2085209560096988E-2</v>
      </c>
      <c r="H137" s="46"/>
    </row>
    <row r="138" spans="2:8">
      <c r="B138" s="20">
        <v>42095</v>
      </c>
      <c r="C138" s="19">
        <f>'[1]Collection Data'!$B241</f>
        <v>6623</v>
      </c>
      <c r="D138" s="42"/>
      <c r="E138" s="37">
        <v>242</v>
      </c>
      <c r="F138" s="39"/>
      <c r="G138" s="47">
        <f t="shared" si="4"/>
        <v>3.6539332628718106E-2</v>
      </c>
      <c r="H138" s="46"/>
    </row>
    <row r="139" spans="2:8">
      <c r="B139" s="20">
        <v>42125</v>
      </c>
      <c r="C139" s="19">
        <f>'[1]Collection Data'!$B242</f>
        <v>5373</v>
      </c>
      <c r="D139" s="42"/>
      <c r="E139" s="37">
        <v>239</v>
      </c>
      <c r="F139" s="38"/>
      <c r="G139" s="47">
        <f t="shared" si="4"/>
        <v>4.4481667597245485E-2</v>
      </c>
      <c r="H139" s="46"/>
    </row>
    <row r="140" spans="2:8">
      <c r="B140" s="20">
        <v>42156</v>
      </c>
      <c r="C140" s="19">
        <f>'[1]Collection Data'!$B243</f>
        <v>6463</v>
      </c>
      <c r="D140" s="48">
        <f>C140</f>
        <v>6463</v>
      </c>
      <c r="E140" s="37">
        <v>239</v>
      </c>
      <c r="F140" s="39">
        <f>E140</f>
        <v>239</v>
      </c>
      <c r="G140" s="47">
        <f t="shared" si="4"/>
        <v>3.6979730775181803E-2</v>
      </c>
      <c r="H140" s="46">
        <f t="shared" ref="H140:H171" si="5">F140/D140</f>
        <v>3.6979730775181803E-2</v>
      </c>
    </row>
    <row r="141" spans="2:8">
      <c r="B141" s="20">
        <v>42186</v>
      </c>
      <c r="C141" s="21"/>
      <c r="D141" s="48">
        <v>5138.9257027558297</v>
      </c>
      <c r="E141" s="19"/>
      <c r="F141" s="39">
        <f>Remittals!E136</f>
        <v>270.56496467791584</v>
      </c>
      <c r="G141" s="19"/>
      <c r="H141" s="46">
        <f t="shared" si="5"/>
        <v>5.2650102439274635E-2</v>
      </c>
    </row>
    <row r="142" spans="2:8">
      <c r="B142" s="20">
        <v>42217</v>
      </c>
      <c r="C142" s="21"/>
      <c r="D142" s="48">
        <v>4905.5142884287498</v>
      </c>
      <c r="E142" s="19"/>
      <c r="F142" s="39">
        <f>Remittals!E137</f>
        <v>277.86722788337062</v>
      </c>
      <c r="G142" s="19"/>
      <c r="H142" s="46">
        <f t="shared" si="5"/>
        <v>5.6643852518952154E-2</v>
      </c>
    </row>
    <row r="143" spans="2:8">
      <c r="B143" s="20">
        <v>42248</v>
      </c>
      <c r="C143" s="21"/>
      <c r="D143" s="48">
        <v>5050.7563533484899</v>
      </c>
      <c r="E143" s="19"/>
      <c r="F143" s="39">
        <f>Remittals!E138</f>
        <v>266.34512604688757</v>
      </c>
      <c r="G143" s="19"/>
      <c r="H143" s="46">
        <f t="shared" si="5"/>
        <v>5.2733711035241139E-2</v>
      </c>
    </row>
    <row r="144" spans="2:8">
      <c r="B144" s="20">
        <v>42278</v>
      </c>
      <c r="C144" s="21"/>
      <c r="D144" s="48">
        <v>4749.7705504159203</v>
      </c>
      <c r="E144" s="19"/>
      <c r="F144" s="39">
        <f>Remittals!E139</f>
        <v>276.38753457101325</v>
      </c>
      <c r="G144" s="19"/>
      <c r="H144" s="46">
        <f t="shared" si="5"/>
        <v>5.8189660245127207E-2</v>
      </c>
    </row>
    <row r="145" spans="2:8">
      <c r="B145" s="20">
        <v>42309</v>
      </c>
      <c r="C145" s="21"/>
      <c r="D145" s="48">
        <v>4709.4558753282899</v>
      </c>
      <c r="E145" s="19"/>
      <c r="F145" s="39">
        <f>Remittals!E140</f>
        <v>248.81834759837227</v>
      </c>
      <c r="G145" s="19"/>
      <c r="H145" s="46">
        <f t="shared" si="5"/>
        <v>5.2833778293129768E-2</v>
      </c>
    </row>
    <row r="146" spans="2:8">
      <c r="B146" s="20">
        <v>42339</v>
      </c>
      <c r="C146" s="21"/>
      <c r="D146" s="48">
        <v>3805.24354587363</v>
      </c>
      <c r="E146" s="19"/>
      <c r="F146" s="39">
        <f>Remittals!E141</f>
        <v>147.55043470963079</v>
      </c>
      <c r="G146" s="19"/>
      <c r="H146" s="46">
        <f t="shared" si="5"/>
        <v>3.8775556132177952E-2</v>
      </c>
    </row>
    <row r="147" spans="2:8">
      <c r="B147" s="20">
        <v>42370</v>
      </c>
      <c r="C147" s="21"/>
      <c r="D147" s="48">
        <v>4545.3566990546597</v>
      </c>
      <c r="E147" s="19"/>
      <c r="F147" s="39">
        <f>Remittals!E142</f>
        <v>110.68821753001251</v>
      </c>
      <c r="G147" s="19"/>
      <c r="H147" s="46">
        <f t="shared" si="5"/>
        <v>2.4351932061356895E-2</v>
      </c>
    </row>
    <row r="148" spans="2:8">
      <c r="B148" s="20">
        <v>42401</v>
      </c>
      <c r="C148" s="21"/>
      <c r="D148" s="48">
        <v>4470.69881709937</v>
      </c>
      <c r="E148" s="19"/>
      <c r="F148" s="39">
        <f>Remittals!E143</f>
        <v>202.96342541760885</v>
      </c>
      <c r="G148" s="19"/>
      <c r="H148" s="46">
        <f t="shared" si="5"/>
        <v>4.5398590627783189E-2</v>
      </c>
    </row>
    <row r="149" spans="2:8">
      <c r="B149" s="20">
        <v>42430</v>
      </c>
      <c r="C149" s="21"/>
      <c r="D149" s="48">
        <v>5009.8065519700804</v>
      </c>
      <c r="E149" s="19"/>
      <c r="F149" s="39">
        <f>Remittals!E144</f>
        <v>232.25504710279944</v>
      </c>
      <c r="G149" s="19"/>
      <c r="H149" s="46">
        <f t="shared" si="5"/>
        <v>4.6360082908084813E-2</v>
      </c>
    </row>
    <row r="150" spans="2:8">
      <c r="B150" s="20">
        <v>42461</v>
      </c>
      <c r="C150" s="21"/>
      <c r="D150" s="48">
        <v>4365.3456135881497</v>
      </c>
      <c r="E150" s="19"/>
      <c r="F150" s="39">
        <f>Remittals!E145</f>
        <v>188.08266922107299</v>
      </c>
      <c r="G150" s="19"/>
      <c r="H150" s="46">
        <f t="shared" si="5"/>
        <v>4.3085401677159789E-2</v>
      </c>
    </row>
    <row r="151" spans="2:8">
      <c r="B151" s="20">
        <v>42491</v>
      </c>
      <c r="C151" s="21"/>
      <c r="D151" s="48">
        <v>5246.2490502120299</v>
      </c>
      <c r="E151" s="19"/>
      <c r="F151" s="39">
        <f>Remittals!E146</f>
        <v>253.05365451628325</v>
      </c>
      <c r="G151" s="19"/>
      <c r="H151" s="46">
        <f t="shared" si="5"/>
        <v>4.8235158509307895E-2</v>
      </c>
    </row>
    <row r="152" spans="2:8">
      <c r="B152" s="20">
        <v>42522</v>
      </c>
      <c r="C152" s="21"/>
      <c r="D152" s="48">
        <v>4795.8888510217303</v>
      </c>
      <c r="E152" s="19"/>
      <c r="F152" s="39">
        <f>Remittals!E147</f>
        <v>243.83485311379425</v>
      </c>
      <c r="G152" s="19"/>
      <c r="H152" s="46">
        <f t="shared" si="5"/>
        <v>5.0842473770393359E-2</v>
      </c>
    </row>
    <row r="153" spans="2:8">
      <c r="B153" s="20">
        <v>42552</v>
      </c>
      <c r="C153" s="21"/>
      <c r="D153" s="48">
        <v>5235.73201748058</v>
      </c>
      <c r="E153" s="19"/>
      <c r="F153" s="39">
        <f>Remittals!E148</f>
        <v>263.84500433857119</v>
      </c>
      <c r="G153" s="19"/>
      <c r="H153" s="46">
        <f t="shared" si="5"/>
        <v>5.0393145305693603E-2</v>
      </c>
    </row>
    <row r="154" spans="2:8">
      <c r="B154" s="20">
        <v>42583</v>
      </c>
      <c r="C154" s="21"/>
      <c r="D154" s="48">
        <v>5155.2864463755004</v>
      </c>
      <c r="E154" s="19"/>
      <c r="F154" s="39">
        <f>Remittals!E149</f>
        <v>278.5070246519798</v>
      </c>
      <c r="G154" s="19"/>
      <c r="H154" s="46">
        <f t="shared" si="5"/>
        <v>5.4023579009424054E-2</v>
      </c>
    </row>
    <row r="155" spans="2:8">
      <c r="B155" s="20">
        <v>42614</v>
      </c>
      <c r="C155" s="21"/>
      <c r="D155" s="48">
        <v>5029.2069940987803</v>
      </c>
      <c r="E155" s="19"/>
      <c r="F155" s="39">
        <f>Remittals!E150</f>
        <v>269.05898909741859</v>
      </c>
      <c r="G155" s="19"/>
      <c r="H155" s="46">
        <f t="shared" si="5"/>
        <v>5.3499287146687266E-2</v>
      </c>
    </row>
    <row r="156" spans="2:8">
      <c r="B156" s="20">
        <v>42644</v>
      </c>
      <c r="C156" s="21"/>
      <c r="D156" s="48">
        <v>4851.6472101717</v>
      </c>
      <c r="E156" s="19"/>
      <c r="F156" s="39">
        <f>Remittals!E151</f>
        <v>274.25928869818352</v>
      </c>
      <c r="G156" s="19"/>
      <c r="H156" s="46">
        <f t="shared" si="5"/>
        <v>5.6529107912707752E-2</v>
      </c>
    </row>
    <row r="157" spans="2:8">
      <c r="B157" s="20">
        <v>42675</v>
      </c>
      <c r="C157" s="21"/>
      <c r="D157" s="48">
        <v>4807.7510812386499</v>
      </c>
      <c r="E157" s="19"/>
      <c r="F157" s="39">
        <f>Remittals!E152</f>
        <v>246.88147329887983</v>
      </c>
      <c r="G157" s="19"/>
      <c r="H157" s="46">
        <f t="shared" si="5"/>
        <v>5.1350718688887333E-2</v>
      </c>
    </row>
    <row r="158" spans="2:8">
      <c r="B158" s="20">
        <v>42705</v>
      </c>
      <c r="C158" s="21"/>
      <c r="D158" s="48">
        <v>3804.7248916244398</v>
      </c>
      <c r="E158" s="19"/>
      <c r="F158" s="39">
        <f>Remittals!E153</f>
        <v>146.59360826409403</v>
      </c>
      <c r="G158" s="19"/>
      <c r="H158" s="46">
        <f t="shared" si="5"/>
        <v>3.8529358216358556E-2</v>
      </c>
    </row>
    <row r="159" spans="2:8">
      <c r="B159" s="20">
        <v>42736</v>
      </c>
      <c r="C159" s="21"/>
      <c r="D159" s="48">
        <v>4613.2717843847204</v>
      </c>
      <c r="E159" s="19"/>
      <c r="F159" s="39">
        <f>Remittals!E154</f>
        <v>108.40142450842347</v>
      </c>
      <c r="G159" s="19"/>
      <c r="H159" s="46">
        <f t="shared" si="5"/>
        <v>2.3497732103134945E-2</v>
      </c>
    </row>
    <row r="160" spans="2:8">
      <c r="B160" s="20">
        <v>42767</v>
      </c>
      <c r="C160" s="21"/>
      <c r="D160" s="48">
        <v>4519.47766780028</v>
      </c>
      <c r="E160" s="19"/>
      <c r="F160" s="39">
        <f>Remittals!E155</f>
        <v>200.02397440005285</v>
      </c>
      <c r="G160" s="19"/>
      <c r="H160" s="46">
        <f t="shared" si="5"/>
        <v>4.4258206169521468E-2</v>
      </c>
    </row>
    <row r="161" spans="2:8">
      <c r="B161" s="20">
        <v>42795</v>
      </c>
      <c r="C161" s="21"/>
      <c r="D161" s="48">
        <v>5034.9454717347598</v>
      </c>
      <c r="E161" s="19"/>
      <c r="F161" s="39">
        <f>Remittals!E156</f>
        <v>229.36691596787705</v>
      </c>
      <c r="G161" s="19"/>
      <c r="H161" s="46">
        <f t="shared" si="5"/>
        <v>4.5554995035298779E-2</v>
      </c>
    </row>
    <row r="162" spans="2:8">
      <c r="B162" s="20">
        <v>42826</v>
      </c>
      <c r="C162" s="21"/>
      <c r="D162" s="48">
        <v>4423.47594459009</v>
      </c>
      <c r="E162" s="19"/>
      <c r="F162" s="39">
        <f>Remittals!E157</f>
        <v>184.72736652728474</v>
      </c>
      <c r="G162" s="19"/>
      <c r="H162" s="46">
        <f t="shared" si="5"/>
        <v>4.1760680704776135E-2</v>
      </c>
    </row>
    <row r="163" spans="2:8">
      <c r="B163" s="20">
        <v>42856</v>
      </c>
      <c r="C163" s="21"/>
      <c r="D163" s="48">
        <v>5288.6921522464099</v>
      </c>
      <c r="E163" s="19"/>
      <c r="F163" s="39">
        <f>Remittals!E158</f>
        <v>249.20134714889048</v>
      </c>
      <c r="G163" s="19"/>
      <c r="H163" s="46">
        <f t="shared" si="5"/>
        <v>4.7119654533690415E-2</v>
      </c>
    </row>
    <row r="164" spans="2:8">
      <c r="B164" s="20">
        <v>42887</v>
      </c>
      <c r="C164" s="21"/>
      <c r="D164" s="48">
        <v>4830.8649306499101</v>
      </c>
      <c r="E164" s="19"/>
      <c r="F164" s="39">
        <f>Remittals!E159</f>
        <v>239.74816723866769</v>
      </c>
      <c r="G164" s="19"/>
      <c r="H164" s="46">
        <f t="shared" si="5"/>
        <v>4.9628414513840216E-2</v>
      </c>
    </row>
    <row r="165" spans="2:8">
      <c r="B165" s="20">
        <v>42917</v>
      </c>
      <c r="C165" s="21"/>
      <c r="D165" s="48">
        <v>5277.8897617823104</v>
      </c>
      <c r="E165" s="19"/>
      <c r="F165" s="39">
        <f>Remittals!E160</f>
        <v>259.46687585666609</v>
      </c>
      <c r="G165" s="19"/>
      <c r="H165" s="46">
        <f t="shared" si="5"/>
        <v>4.9161101797822647E-2</v>
      </c>
    </row>
    <row r="166" spans="2:8">
      <c r="B166" s="20">
        <v>42948</v>
      </c>
      <c r="C166" s="21"/>
      <c r="D166" s="48">
        <v>5188.4693091115996</v>
      </c>
      <c r="E166" s="19"/>
      <c r="F166" s="39">
        <f>Remittals!E161</f>
        <v>273.79134239542213</v>
      </c>
      <c r="G166" s="19"/>
      <c r="H166" s="46">
        <f t="shared" si="5"/>
        <v>5.2769193780256227E-2</v>
      </c>
    </row>
    <row r="167" spans="2:8">
      <c r="B167" s="20">
        <v>42979</v>
      </c>
      <c r="C167" s="21"/>
      <c r="D167" s="48">
        <v>5068.6394092454102</v>
      </c>
      <c r="E167" s="19"/>
      <c r="F167" s="39">
        <f>Remittals!E162</f>
        <v>264.08284827945727</v>
      </c>
      <c r="G167" s="19"/>
      <c r="H167" s="46">
        <f t="shared" si="5"/>
        <v>5.2101328770351882E-2</v>
      </c>
    </row>
    <row r="168" spans="2:8">
      <c r="B168" s="20">
        <v>43009</v>
      </c>
      <c r="C168" s="21"/>
      <c r="D168" s="48">
        <v>4903.1482735846903</v>
      </c>
      <c r="E168" s="19"/>
      <c r="F168" s="39">
        <f>Remittals!E163</f>
        <v>269.04315850692529</v>
      </c>
      <c r="G168" s="19"/>
      <c r="H168" s="46">
        <f t="shared" si="5"/>
        <v>5.487151183177006E-2</v>
      </c>
    </row>
    <row r="169" spans="2:8">
      <c r="B169" s="20">
        <v>43040</v>
      </c>
      <c r="C169" s="21"/>
      <c r="D169" s="48">
        <v>4863.3089910270301</v>
      </c>
      <c r="E169" s="19"/>
      <c r="F169" s="39">
        <f>Remittals!E164</f>
        <v>241.41760055533169</v>
      </c>
      <c r="G169" s="19"/>
      <c r="H169" s="46">
        <f t="shared" si="5"/>
        <v>4.9640604987418104E-2</v>
      </c>
    </row>
    <row r="170" spans="2:8">
      <c r="B170" s="20">
        <v>43070</v>
      </c>
      <c r="C170" s="21"/>
      <c r="D170" s="48">
        <v>3865.0368614714498</v>
      </c>
      <c r="E170" s="19"/>
      <c r="F170" s="39">
        <f>Remittals!E165</f>
        <v>140.90723656417148</v>
      </c>
      <c r="G170" s="19"/>
      <c r="H170" s="46">
        <f t="shared" si="5"/>
        <v>3.6456893327151088E-2</v>
      </c>
    </row>
    <row r="171" spans="2:8">
      <c r="B171" s="20">
        <v>43101</v>
      </c>
      <c r="C171" s="21"/>
      <c r="D171" s="48">
        <v>4673.1542499650404</v>
      </c>
      <c r="E171" s="19"/>
      <c r="F171" s="39">
        <f>Remittals!E166</f>
        <v>102.51424654293547</v>
      </c>
      <c r="G171" s="19"/>
      <c r="H171" s="46">
        <f t="shared" si="5"/>
        <v>2.1936842025640897E-2</v>
      </c>
    </row>
    <row r="172" spans="2:8">
      <c r="B172" s="20">
        <v>43132</v>
      </c>
      <c r="C172" s="21"/>
      <c r="D172" s="48">
        <v>4575.1072411998903</v>
      </c>
      <c r="E172" s="19"/>
      <c r="F172" s="39">
        <f>Remittals!E167</f>
        <v>193.94440509175865</v>
      </c>
      <c r="G172" s="19"/>
      <c r="H172" s="46">
        <f t="shared" ref="H172:H200" si="6">F172/D172</f>
        <v>4.239122601220028E-2</v>
      </c>
    </row>
    <row r="173" spans="2:8">
      <c r="B173" s="20">
        <v>43160</v>
      </c>
      <c r="C173" s="21"/>
      <c r="D173" s="48">
        <v>5088.0122599899096</v>
      </c>
      <c r="E173" s="19"/>
      <c r="F173" s="39">
        <f>Remittals!E168</f>
        <v>223.10893923358191</v>
      </c>
      <c r="G173" s="19"/>
      <c r="H173" s="46">
        <f t="shared" si="6"/>
        <v>4.3849921704792509E-2</v>
      </c>
    </row>
    <row r="174" spans="2:8">
      <c r="B174" s="20">
        <v>43191</v>
      </c>
      <c r="C174" s="21"/>
      <c r="D174" s="48">
        <v>4472.6680001546702</v>
      </c>
      <c r="E174" s="19"/>
      <c r="F174" s="39">
        <f>Remittals!E169</f>
        <v>178.30679916798806</v>
      </c>
      <c r="G174" s="19"/>
      <c r="H174" s="46">
        <f t="shared" si="6"/>
        <v>3.9865869579817234E-2</v>
      </c>
    </row>
    <row r="175" spans="2:8">
      <c r="B175" s="20">
        <v>43221</v>
      </c>
      <c r="C175" s="21"/>
      <c r="D175" s="48">
        <v>5333.7049078905202</v>
      </c>
      <c r="E175" s="19"/>
      <c r="F175" s="39">
        <f>Remittals!E170</f>
        <v>242.62979717642429</v>
      </c>
      <c r="G175" s="19"/>
      <c r="H175" s="46">
        <f t="shared" si="6"/>
        <v>4.5489917677576271E-2</v>
      </c>
    </row>
    <row r="176" spans="2:8">
      <c r="B176" s="20">
        <v>43252</v>
      </c>
      <c r="C176" s="21"/>
      <c r="D176" s="48">
        <v>4872.7256852640503</v>
      </c>
      <c r="E176" s="19"/>
      <c r="F176" s="39">
        <f>Remittals!E171</f>
        <v>233.03707801990771</v>
      </c>
      <c r="G176" s="19"/>
      <c r="H176" s="46">
        <f t="shared" si="6"/>
        <v>4.7824789054851047E-2</v>
      </c>
    </row>
    <row r="177" spans="2:8">
      <c r="B177" s="25">
        <v>43282</v>
      </c>
      <c r="C177" s="19"/>
      <c r="D177" s="48">
        <v>5316.0511298070896</v>
      </c>
      <c r="E177" s="19"/>
      <c r="F177" s="39">
        <f>Remittals!E172</f>
        <v>252.6283636719443</v>
      </c>
      <c r="G177" s="19"/>
      <c r="H177" s="46">
        <f t="shared" si="6"/>
        <v>4.752180848213771E-2</v>
      </c>
    </row>
    <row r="178" spans="2:8">
      <c r="B178" s="25">
        <v>43313</v>
      </c>
      <c r="C178" s="19"/>
      <c r="D178" s="48">
        <v>5223.0837240063001</v>
      </c>
      <c r="E178" s="19"/>
      <c r="F178" s="39">
        <f>Remittals!E173</f>
        <v>266.83626420268263</v>
      </c>
      <c r="G178" s="19"/>
      <c r="H178" s="46">
        <f t="shared" si="6"/>
        <v>5.1087878024288928E-2</v>
      </c>
    </row>
    <row r="179" spans="2:8">
      <c r="B179" s="25">
        <v>43344</v>
      </c>
      <c r="C179" s="19"/>
      <c r="D179" s="48">
        <v>5099.9937614048604</v>
      </c>
      <c r="E179" s="19"/>
      <c r="F179" s="39">
        <f>Remittals!E174</f>
        <v>257.02130182520676</v>
      </c>
      <c r="G179" s="19"/>
      <c r="H179" s="46">
        <f t="shared" si="6"/>
        <v>5.0396395338806625E-2</v>
      </c>
    </row>
    <row r="180" spans="2:8">
      <c r="B180" s="25">
        <v>43374</v>
      </c>
      <c r="C180" s="19"/>
      <c r="D180" s="48">
        <v>4930.8455022259304</v>
      </c>
      <c r="E180" s="19"/>
      <c r="F180" s="39">
        <f>Remittals!E175</f>
        <v>261.88510388218174</v>
      </c>
      <c r="G180" s="19"/>
      <c r="H180" s="46">
        <f t="shared" si="6"/>
        <v>5.3111602009018336E-2</v>
      </c>
    </row>
    <row r="181" spans="2:8">
      <c r="B181" s="25">
        <v>43405</v>
      </c>
      <c r="C181" s="19"/>
      <c r="D181" s="48">
        <v>4887.5895695868003</v>
      </c>
      <c r="E181" s="19"/>
      <c r="F181" s="39">
        <f>Remittals!E176</f>
        <v>234.17244531002595</v>
      </c>
      <c r="G181" s="19"/>
      <c r="H181" s="46">
        <f t="shared" si="6"/>
        <v>4.791164273841083E-2</v>
      </c>
    </row>
    <row r="182" spans="2:8">
      <c r="B182" s="25">
        <v>43435</v>
      </c>
      <c r="C182" s="19"/>
      <c r="D182" s="48">
        <v>3886.69253162423</v>
      </c>
      <c r="E182" s="19"/>
      <c r="F182" s="39">
        <f>Remittals!E177</f>
        <v>133.58379501707319</v>
      </c>
      <c r="G182" s="19"/>
      <c r="H182" s="46">
        <f t="shared" si="6"/>
        <v>3.4369529858655726E-2</v>
      </c>
    </row>
    <row r="183" spans="2:8">
      <c r="B183" s="25">
        <v>43466</v>
      </c>
      <c r="C183" s="19"/>
      <c r="D183" s="48">
        <v>4693.33590270271</v>
      </c>
      <c r="E183" s="19"/>
      <c r="F183" s="39">
        <f>Remittals!E178</f>
        <v>95.120963409945148</v>
      </c>
      <c r="G183" s="19"/>
      <c r="H183" s="46">
        <f t="shared" si="6"/>
        <v>2.0267239631233017E-2</v>
      </c>
    </row>
    <row r="184" spans="2:8">
      <c r="B184" s="25">
        <v>43497</v>
      </c>
      <c r="C184" s="19"/>
      <c r="D184" s="48">
        <v>4595.25627800435</v>
      </c>
      <c r="E184" s="19"/>
      <c r="F184" s="39">
        <f>Remittals!E179</f>
        <v>186.48931750820287</v>
      </c>
      <c r="G184" s="19"/>
      <c r="H184" s="46">
        <f t="shared" si="6"/>
        <v>4.0583006958905099E-2</v>
      </c>
    </row>
    <row r="185" spans="2:8">
      <c r="B185" s="25">
        <v>43525</v>
      </c>
      <c r="C185" s="19"/>
      <c r="D185" s="48">
        <v>5108.9431294443502</v>
      </c>
      <c r="E185" s="19"/>
      <c r="F185" s="39">
        <f>Remittals!E180</f>
        <v>215.59963748354355</v>
      </c>
      <c r="G185" s="19"/>
      <c r="H185" s="46">
        <f t="shared" si="6"/>
        <v>4.2200437942043055E-2</v>
      </c>
    </row>
    <row r="186" spans="2:8">
      <c r="B186" s="25">
        <v>43556</v>
      </c>
      <c r="C186" s="19"/>
      <c r="D186" s="48">
        <v>4494.56386010597</v>
      </c>
      <c r="E186" s="19"/>
      <c r="F186" s="39">
        <f>Remittals!E181</f>
        <v>170.7504923099284</v>
      </c>
      <c r="G186" s="19"/>
      <c r="H186" s="46">
        <f t="shared" si="6"/>
        <v>3.799044748824696E-2</v>
      </c>
    </row>
    <row r="187" spans="2:8">
      <c r="B187" s="25">
        <v>43586</v>
      </c>
      <c r="C187" s="19"/>
      <c r="D187" s="48">
        <v>5356.4033618247504</v>
      </c>
      <c r="E187" s="19"/>
      <c r="F187" s="39">
        <f>Remittals!E182</f>
        <v>235.03333468321125</v>
      </c>
      <c r="G187" s="19"/>
      <c r="H187" s="46">
        <f t="shared" si="6"/>
        <v>4.3878946152244802E-2</v>
      </c>
    </row>
    <row r="188" spans="2:8">
      <c r="B188" s="25">
        <v>43617</v>
      </c>
      <c r="C188" s="19"/>
      <c r="D188" s="48">
        <v>4896.0659825161301</v>
      </c>
      <c r="E188" s="19"/>
      <c r="F188" s="39">
        <f>Remittals!E183</f>
        <v>225.40694558553955</v>
      </c>
      <c r="G188" s="19"/>
      <c r="H188" s="46">
        <f t="shared" si="6"/>
        <v>4.6038379872834351E-2</v>
      </c>
    </row>
    <row r="189" spans="2:8">
      <c r="B189" s="20">
        <v>43647</v>
      </c>
      <c r="C189" s="19"/>
      <c r="D189" s="38">
        <v>5339.9871345290203</v>
      </c>
      <c r="E189" s="19"/>
      <c r="F189" s="39">
        <f>Remittals!E184</f>
        <v>244.97070607119667</v>
      </c>
      <c r="G189" s="19"/>
      <c r="H189" s="46">
        <f t="shared" si="6"/>
        <v>4.587477458272992E-2</v>
      </c>
    </row>
    <row r="190" spans="2:8">
      <c r="B190" s="20">
        <v>43678</v>
      </c>
      <c r="C190" s="19"/>
      <c r="D190" s="38">
        <v>5247.5879728521704</v>
      </c>
      <c r="E190" s="19"/>
      <c r="F190" s="39">
        <f>Remittals!E185</f>
        <v>259.15690621645348</v>
      </c>
      <c r="G190" s="19"/>
      <c r="H190" s="46">
        <f t="shared" si="6"/>
        <v>4.9385909785061965E-2</v>
      </c>
    </row>
    <row r="191" spans="2:8">
      <c r="B191" s="20">
        <v>43709</v>
      </c>
      <c r="C191" s="19"/>
      <c r="D191" s="38">
        <v>5125.1001878825</v>
      </c>
      <c r="E191" s="19"/>
      <c r="F191" s="39">
        <f>Remittals!E186</f>
        <v>249.32575776864076</v>
      </c>
      <c r="G191" s="19"/>
      <c r="H191" s="46">
        <f t="shared" si="6"/>
        <v>4.8647977332839779E-2</v>
      </c>
    </row>
    <row r="192" spans="2:8">
      <c r="B192" s="20">
        <v>43739</v>
      </c>
      <c r="C192" s="19"/>
      <c r="D192" s="38">
        <v>4956.65761726866</v>
      </c>
      <c r="E192" s="19"/>
      <c r="F192" s="39">
        <f>Remittals!E187</f>
        <v>254.17859140581805</v>
      </c>
      <c r="G192" s="19"/>
      <c r="H192" s="46">
        <f t="shared" si="6"/>
        <v>5.1280239837481818E-2</v>
      </c>
    </row>
    <row r="193" spans="2:8">
      <c r="B193" s="20">
        <v>43770</v>
      </c>
      <c r="C193" s="19"/>
      <c r="D193" s="38">
        <v>4913.9077182211404</v>
      </c>
      <c r="E193" s="19"/>
      <c r="F193" s="39">
        <f>Remittals!E188</f>
        <v>226.45990092699958</v>
      </c>
      <c r="G193" s="19"/>
      <c r="H193" s="46">
        <f t="shared" si="6"/>
        <v>4.6085501379537347E-2</v>
      </c>
    </row>
    <row r="194" spans="2:8">
      <c r="B194" s="20">
        <v>43800</v>
      </c>
      <c r="C194" s="19"/>
      <c r="D194" s="38">
        <v>3912.7227775794399</v>
      </c>
      <c r="E194" s="19"/>
      <c r="F194" s="39">
        <f>Remittals!E189</f>
        <v>125.86988610599556</v>
      </c>
      <c r="G194" s="19"/>
      <c r="H194" s="46">
        <f t="shared" si="6"/>
        <v>3.2169385172711749E-2</v>
      </c>
    </row>
    <row r="195" spans="2:8">
      <c r="B195" s="20">
        <v>43831</v>
      </c>
      <c r="C195" s="19"/>
      <c r="D195" s="38">
        <v>4717.8311785054002</v>
      </c>
      <c r="E195" s="19"/>
      <c r="F195" s="39">
        <f>Remittals!E190</f>
        <v>87.410099925053501</v>
      </c>
      <c r="G195" s="19"/>
      <c r="H195" s="46">
        <f t="shared" si="6"/>
        <v>1.8527602327801998E-2</v>
      </c>
    </row>
    <row r="196" spans="2:8">
      <c r="B196" s="20">
        <v>43862</v>
      </c>
      <c r="C196" s="19"/>
      <c r="D196" s="38">
        <v>4616.96632007469</v>
      </c>
      <c r="E196" s="19"/>
      <c r="F196" s="39">
        <f>Remittals!E191</f>
        <v>178.78566424111443</v>
      </c>
      <c r="G196" s="19"/>
      <c r="H196" s="46">
        <f t="shared" si="6"/>
        <v>3.8723623229337777E-2</v>
      </c>
    </row>
    <row r="197" spans="2:8">
      <c r="B197" s="20">
        <v>43891</v>
      </c>
      <c r="C197" s="19"/>
      <c r="D197" s="38">
        <v>5126.5792056509299</v>
      </c>
      <c r="E197" s="19"/>
      <c r="F197" s="39">
        <f>Remittals!E192</f>
        <v>207.90712526462144</v>
      </c>
      <c r="G197" s="19"/>
      <c r="H197" s="46">
        <f t="shared" si="6"/>
        <v>4.0554747507938513E-2</v>
      </c>
    </row>
    <row r="198" spans="2:8">
      <c r="B198" s="20">
        <v>43922</v>
      </c>
      <c r="C198" s="19"/>
      <c r="D198" s="38">
        <v>4507.6045528670802</v>
      </c>
      <c r="E198" s="19"/>
      <c r="F198" s="39">
        <f>Remittals!E193</f>
        <v>163.0728285095733</v>
      </c>
      <c r="G198" s="19"/>
      <c r="H198" s="46">
        <f t="shared" si="6"/>
        <v>3.6177270343258072E-2</v>
      </c>
    </row>
    <row r="199" spans="2:8">
      <c r="B199" s="20">
        <v>43952</v>
      </c>
      <c r="C199" s="19"/>
      <c r="D199" s="38">
        <v>5367.3225651310704</v>
      </c>
      <c r="E199" s="19"/>
      <c r="F199" s="39">
        <f>Remittals!E194</f>
        <v>227.37401355695528</v>
      </c>
      <c r="G199" s="19"/>
      <c r="H199" s="46">
        <f t="shared" si="6"/>
        <v>4.2362651172503693E-2</v>
      </c>
    </row>
    <row r="200" spans="2:8">
      <c r="B200" s="20">
        <v>43983</v>
      </c>
      <c r="C200" s="19"/>
      <c r="D200" s="38">
        <v>4907.73989656503</v>
      </c>
      <c r="E200" s="19"/>
      <c r="F200" s="39">
        <f>Remittals!E195</f>
        <v>217.76925813135153</v>
      </c>
      <c r="G200" s="19"/>
      <c r="H200" s="46">
        <f t="shared" si="6"/>
        <v>4.437261605566549E-2</v>
      </c>
    </row>
  </sheetData>
  <hyperlinks>
    <hyperlink ref="A1" location="Contents!A1" display="Return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showGridLines="0" workbookViewId="0"/>
  </sheetViews>
  <sheetFormatPr defaultRowHeight="14.25"/>
  <sheetData>
    <row r="1" spans="1:1">
      <c r="A1" s="57" t="s">
        <v>47</v>
      </c>
    </row>
  </sheetData>
  <hyperlinks>
    <hyperlink ref="A1" location="Contents!A1" display="Return to 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F182"/>
  <sheetViews>
    <sheetView showGridLines="0" workbookViewId="0"/>
  </sheetViews>
  <sheetFormatPr defaultRowHeight="14.25"/>
  <cols>
    <col min="2" max="2" width="6.875" bestFit="1" customWidth="1"/>
    <col min="3" max="3" width="6" bestFit="1" customWidth="1"/>
    <col min="4" max="4" width="9.125" bestFit="1" customWidth="1"/>
    <col min="5" max="5" width="9.875" bestFit="1" customWidth="1"/>
    <col min="6" max="6" width="13" bestFit="1" customWidth="1"/>
  </cols>
  <sheetData>
    <row r="1" spans="1:6">
      <c r="A1" s="57" t="s">
        <v>47</v>
      </c>
    </row>
    <row r="2" spans="1:6" ht="15">
      <c r="B2" s="28" t="s">
        <v>11</v>
      </c>
      <c r="C2" s="28" t="s">
        <v>22</v>
      </c>
      <c r="D2" s="28" t="s">
        <v>12</v>
      </c>
      <c r="E2" s="14" t="s">
        <v>13</v>
      </c>
      <c r="F2" s="28" t="s">
        <v>18</v>
      </c>
    </row>
    <row r="3" spans="1:6">
      <c r="B3" s="49">
        <v>36678</v>
      </c>
      <c r="C3" s="50">
        <v>0.16750000000000001</v>
      </c>
      <c r="D3" s="50">
        <v>0.42580000000000001</v>
      </c>
      <c r="E3" s="50">
        <v>0.29559999999999997</v>
      </c>
      <c r="F3" s="50">
        <v>0.1111</v>
      </c>
    </row>
    <row r="4" spans="1:6">
      <c r="B4" s="49">
        <v>36708</v>
      </c>
      <c r="C4" s="50">
        <v>0.16819999999999999</v>
      </c>
      <c r="D4" s="50">
        <v>0.4244</v>
      </c>
      <c r="E4" s="50">
        <v>0.2984</v>
      </c>
      <c r="F4" s="50">
        <v>0.109</v>
      </c>
    </row>
    <row r="5" spans="1:6">
      <c r="B5" s="49">
        <v>36739</v>
      </c>
      <c r="C5" s="50">
        <v>0.159</v>
      </c>
      <c r="D5" s="50">
        <v>0.4199</v>
      </c>
      <c r="E5" s="50">
        <v>0.3054</v>
      </c>
      <c r="F5" s="50">
        <v>0.11559999999999999</v>
      </c>
    </row>
    <row r="6" spans="1:6">
      <c r="B6" s="49">
        <v>36770</v>
      </c>
      <c r="C6" s="50">
        <v>0.15859999999999999</v>
      </c>
      <c r="D6" s="50">
        <v>0.44479999999999997</v>
      </c>
      <c r="E6" s="50">
        <v>0.2923</v>
      </c>
      <c r="F6" s="50">
        <v>0.10440000000000001</v>
      </c>
    </row>
    <row r="7" spans="1:6">
      <c r="B7" s="49">
        <v>36800</v>
      </c>
      <c r="C7" s="50">
        <v>0.15790000000000001</v>
      </c>
      <c r="D7" s="50">
        <v>0.44540000000000002</v>
      </c>
      <c r="E7" s="50">
        <v>0.29459999999999997</v>
      </c>
      <c r="F7" s="50">
        <v>0.1021</v>
      </c>
    </row>
    <row r="8" spans="1:6">
      <c r="B8" s="49">
        <v>36831</v>
      </c>
      <c r="C8" s="50">
        <v>0.15279999999999999</v>
      </c>
      <c r="D8" s="50">
        <v>0.45279999999999998</v>
      </c>
      <c r="E8" s="50">
        <v>0.29310000000000003</v>
      </c>
      <c r="F8" s="50">
        <v>0.1013</v>
      </c>
    </row>
    <row r="9" spans="1:6">
      <c r="B9" s="49">
        <v>36861</v>
      </c>
      <c r="C9" s="50">
        <v>0.15989999999999999</v>
      </c>
      <c r="D9" s="50">
        <v>0.44529999999999997</v>
      </c>
      <c r="E9" s="50">
        <v>0.27989999999999998</v>
      </c>
      <c r="F9" s="50">
        <v>0.1149</v>
      </c>
    </row>
    <row r="10" spans="1:6">
      <c r="B10" s="49">
        <v>36892</v>
      </c>
      <c r="C10" s="50">
        <v>0.15290000000000001</v>
      </c>
      <c r="D10" s="50">
        <v>0.50319999999999998</v>
      </c>
      <c r="E10" s="50">
        <v>0.26690000000000003</v>
      </c>
      <c r="F10" s="50">
        <v>7.6999999999999999E-2</v>
      </c>
    </row>
    <row r="11" spans="1:6">
      <c r="B11" s="49">
        <v>36923</v>
      </c>
      <c r="C11" s="50">
        <v>0.16200000000000001</v>
      </c>
      <c r="D11" s="50">
        <v>0.44929999999999998</v>
      </c>
      <c r="E11" s="50">
        <v>0.29260000000000003</v>
      </c>
      <c r="F11" s="50">
        <v>9.6100000000000005E-2</v>
      </c>
    </row>
    <row r="12" spans="1:6">
      <c r="B12" s="49">
        <v>36951</v>
      </c>
      <c r="C12" s="50">
        <v>0.15840000000000001</v>
      </c>
      <c r="D12" s="50">
        <v>0.4667</v>
      </c>
      <c r="E12" s="50">
        <v>0.27439999999999998</v>
      </c>
      <c r="F12" s="50">
        <v>0.1004</v>
      </c>
    </row>
    <row r="13" spans="1:6">
      <c r="B13" s="49">
        <v>36982</v>
      </c>
      <c r="C13" s="50">
        <v>0.153</v>
      </c>
      <c r="D13" s="50">
        <v>0.47149999999999997</v>
      </c>
      <c r="E13" s="50">
        <v>0.2787</v>
      </c>
      <c r="F13" s="50">
        <v>9.6799999999999997E-2</v>
      </c>
    </row>
    <row r="14" spans="1:6">
      <c r="B14" s="49">
        <v>37012</v>
      </c>
      <c r="C14" s="50">
        <v>0.1575</v>
      </c>
      <c r="D14" s="50">
        <v>0.46189999999999998</v>
      </c>
      <c r="E14" s="50">
        <v>0.28810000000000002</v>
      </c>
      <c r="F14" s="50">
        <v>9.2399999999999996E-2</v>
      </c>
    </row>
    <row r="15" spans="1:6">
      <c r="B15" s="49">
        <v>37043</v>
      </c>
      <c r="C15" s="50">
        <v>0.14480000000000001</v>
      </c>
      <c r="D15" s="50">
        <v>0.45989999999999998</v>
      </c>
      <c r="E15" s="50">
        <v>0.28939999999999999</v>
      </c>
      <c r="F15" s="50">
        <v>0.10589999999999999</v>
      </c>
    </row>
    <row r="16" spans="1:6">
      <c r="B16" s="49">
        <v>37073</v>
      </c>
      <c r="C16" s="50">
        <v>0.15970000000000001</v>
      </c>
      <c r="D16" s="50">
        <v>0.46729999999999999</v>
      </c>
      <c r="E16" s="50">
        <v>0.28470000000000001</v>
      </c>
      <c r="F16" s="50">
        <v>8.8200000000000001E-2</v>
      </c>
    </row>
    <row r="17" spans="2:6">
      <c r="B17" s="49">
        <v>37104</v>
      </c>
      <c r="C17" s="50">
        <v>0.1525</v>
      </c>
      <c r="D17" s="50">
        <v>0.4556</v>
      </c>
      <c r="E17" s="50">
        <v>0.28789999999999999</v>
      </c>
      <c r="F17" s="50">
        <v>0.104</v>
      </c>
    </row>
    <row r="18" spans="2:6">
      <c r="B18" s="49">
        <v>37135</v>
      </c>
      <c r="C18" s="50">
        <v>0.15110000000000001</v>
      </c>
      <c r="D18" s="50">
        <v>0.46300000000000002</v>
      </c>
      <c r="E18" s="50">
        <v>0.28699999999999998</v>
      </c>
      <c r="F18" s="50">
        <v>9.9000000000000005E-2</v>
      </c>
    </row>
    <row r="19" spans="2:6">
      <c r="B19" s="49">
        <v>37165</v>
      </c>
      <c r="C19" s="50">
        <v>0.14990000000000001</v>
      </c>
      <c r="D19" s="50">
        <v>0.47749999999999998</v>
      </c>
      <c r="E19" s="50">
        <v>0.2828</v>
      </c>
      <c r="F19" s="50">
        <v>8.9800000000000005E-2</v>
      </c>
    </row>
    <row r="20" spans="2:6">
      <c r="B20" s="49">
        <v>37196</v>
      </c>
      <c r="C20" s="50">
        <v>0.1469</v>
      </c>
      <c r="D20" s="50">
        <v>0.4758</v>
      </c>
      <c r="E20" s="50">
        <v>0.2787</v>
      </c>
      <c r="F20" s="50">
        <v>9.8699999999999996E-2</v>
      </c>
    </row>
    <row r="21" spans="2:6">
      <c r="B21" s="49">
        <v>37226</v>
      </c>
      <c r="C21" s="50">
        <v>0.161</v>
      </c>
      <c r="D21" s="50">
        <v>0.45889999999999997</v>
      </c>
      <c r="E21" s="50">
        <v>0.2777</v>
      </c>
      <c r="F21" s="50">
        <v>0.1024</v>
      </c>
    </row>
    <row r="22" spans="2:6">
      <c r="B22" s="49">
        <v>37257</v>
      </c>
      <c r="C22" s="50">
        <v>0.13420000000000001</v>
      </c>
      <c r="D22" s="50">
        <v>0.57789999999999997</v>
      </c>
      <c r="E22" s="50">
        <v>0.22600000000000001</v>
      </c>
      <c r="F22" s="50">
        <v>6.1899999999999997E-2</v>
      </c>
    </row>
    <row r="23" spans="2:6">
      <c r="B23" s="49">
        <v>37288</v>
      </c>
      <c r="C23" s="50">
        <v>0.15129999999999999</v>
      </c>
      <c r="D23" s="50">
        <v>0.48209999999999997</v>
      </c>
      <c r="E23" s="50">
        <v>0.2671</v>
      </c>
      <c r="F23" s="50">
        <v>9.9500000000000005E-2</v>
      </c>
    </row>
    <row r="24" spans="2:6">
      <c r="B24" s="49">
        <v>37316</v>
      </c>
      <c r="C24" s="50">
        <v>0.15379999999999999</v>
      </c>
      <c r="D24" s="50">
        <v>0.46100000000000002</v>
      </c>
      <c r="E24" s="50">
        <v>0.2853</v>
      </c>
      <c r="F24" s="50">
        <v>9.9900000000000003E-2</v>
      </c>
    </row>
    <row r="25" spans="2:6">
      <c r="B25" s="49">
        <v>37347</v>
      </c>
      <c r="C25" s="50">
        <v>0.15490000000000001</v>
      </c>
      <c r="D25" s="50">
        <v>0.48649999999999999</v>
      </c>
      <c r="E25" s="50">
        <v>0.26590000000000003</v>
      </c>
      <c r="F25" s="50">
        <v>9.2700000000000005E-2</v>
      </c>
    </row>
    <row r="26" spans="2:6">
      <c r="B26" s="49">
        <v>37377</v>
      </c>
      <c r="C26" s="50">
        <v>0.15559999999999999</v>
      </c>
      <c r="D26" s="50">
        <v>0.46600000000000003</v>
      </c>
      <c r="E26" s="50">
        <v>0.2666</v>
      </c>
      <c r="F26" s="50">
        <v>0.1119</v>
      </c>
    </row>
    <row r="27" spans="2:6">
      <c r="B27" s="49">
        <v>37408</v>
      </c>
      <c r="C27" s="50">
        <v>0.1517</v>
      </c>
      <c r="D27" s="50">
        <v>0.47670000000000001</v>
      </c>
      <c r="E27" s="50">
        <v>0.26729999999999998</v>
      </c>
      <c r="F27" s="50">
        <v>0.1043</v>
      </c>
    </row>
    <row r="28" spans="2:6">
      <c r="B28" s="49">
        <v>37438</v>
      </c>
      <c r="C28" s="50">
        <v>0.1724</v>
      </c>
      <c r="D28" s="50">
        <v>0.47289999999999999</v>
      </c>
      <c r="E28" s="50">
        <v>0.26329999999999998</v>
      </c>
      <c r="F28" s="50">
        <v>9.1399999999999995E-2</v>
      </c>
    </row>
    <row r="29" spans="2:6">
      <c r="B29" s="49">
        <v>37469</v>
      </c>
      <c r="C29" s="50">
        <v>0.16750000000000001</v>
      </c>
      <c r="D29" s="50">
        <v>0.46589999999999998</v>
      </c>
      <c r="E29" s="50">
        <v>0.26519999999999999</v>
      </c>
      <c r="F29" s="50">
        <v>0.1014</v>
      </c>
    </row>
    <row r="30" spans="2:6">
      <c r="B30" s="49">
        <v>37500</v>
      </c>
      <c r="C30" s="50">
        <v>0.1613</v>
      </c>
      <c r="D30" s="50">
        <v>0.46829999999999999</v>
      </c>
      <c r="E30" s="50">
        <v>0.26850000000000002</v>
      </c>
      <c r="F30" s="50">
        <v>0.1018</v>
      </c>
    </row>
    <row r="31" spans="2:6">
      <c r="B31" s="49">
        <v>37530</v>
      </c>
      <c r="C31" s="50">
        <v>0.17299999999999999</v>
      </c>
      <c r="D31" s="50">
        <v>0.47349999999999998</v>
      </c>
      <c r="E31" s="50">
        <v>0.2576</v>
      </c>
      <c r="F31" s="50">
        <v>9.5799999999999996E-2</v>
      </c>
    </row>
    <row r="32" spans="2:6">
      <c r="B32" s="49">
        <v>37561</v>
      </c>
      <c r="C32" s="50">
        <v>0.1646</v>
      </c>
      <c r="D32" s="50">
        <v>0.47170000000000001</v>
      </c>
      <c r="E32" s="50">
        <v>0.2591</v>
      </c>
      <c r="F32" s="50">
        <v>0.1046</v>
      </c>
    </row>
    <row r="33" spans="2:6">
      <c r="B33" s="49">
        <v>37591</v>
      </c>
      <c r="C33" s="50">
        <v>0.1782</v>
      </c>
      <c r="D33" s="50">
        <v>0.48459999999999998</v>
      </c>
      <c r="E33" s="50">
        <v>0.24310000000000001</v>
      </c>
      <c r="F33" s="50">
        <v>9.4100000000000003E-2</v>
      </c>
    </row>
    <row r="34" spans="2:6">
      <c r="B34" s="49">
        <v>37622</v>
      </c>
      <c r="C34" s="50">
        <v>0.15529999999999999</v>
      </c>
      <c r="D34" s="50">
        <v>0.5756</v>
      </c>
      <c r="E34" s="50">
        <v>0.20280000000000001</v>
      </c>
      <c r="F34" s="50">
        <v>6.6299999999999998E-2</v>
      </c>
    </row>
    <row r="35" spans="2:6">
      <c r="B35" s="49">
        <v>37653</v>
      </c>
      <c r="C35" s="50">
        <v>0.1787</v>
      </c>
      <c r="D35" s="50">
        <v>0.48149999999999998</v>
      </c>
      <c r="E35" s="50">
        <v>0.23810000000000001</v>
      </c>
      <c r="F35" s="50">
        <v>0.1017</v>
      </c>
    </row>
    <row r="36" spans="2:6">
      <c r="B36" s="49">
        <v>37681</v>
      </c>
      <c r="C36" s="50">
        <v>0.17730000000000001</v>
      </c>
      <c r="D36" s="50">
        <v>0.47620000000000001</v>
      </c>
      <c r="E36" s="50">
        <v>0.2465</v>
      </c>
      <c r="F36" s="50">
        <v>0.10009999999999999</v>
      </c>
    </row>
    <row r="37" spans="2:6">
      <c r="B37" s="49">
        <v>37712</v>
      </c>
      <c r="C37" s="50">
        <v>0.1623</v>
      </c>
      <c r="D37" s="50">
        <v>0.50470000000000004</v>
      </c>
      <c r="E37" s="50">
        <v>0.2387</v>
      </c>
      <c r="F37" s="50">
        <v>9.4399999999999998E-2</v>
      </c>
    </row>
    <row r="38" spans="2:6">
      <c r="B38" s="49">
        <v>37742</v>
      </c>
      <c r="C38" s="50">
        <v>0.16139999999999999</v>
      </c>
      <c r="D38" s="50">
        <v>0.4788</v>
      </c>
      <c r="E38" s="50">
        <v>0.25940000000000002</v>
      </c>
      <c r="F38" s="50">
        <v>0.1004</v>
      </c>
    </row>
    <row r="39" spans="2:6">
      <c r="B39" s="49">
        <v>37773</v>
      </c>
      <c r="C39" s="50">
        <v>0.15559999999999999</v>
      </c>
      <c r="D39" s="50">
        <v>0.47139999999999999</v>
      </c>
      <c r="E39" s="50">
        <v>0.27289999999999998</v>
      </c>
      <c r="F39" s="50">
        <v>0.10009999999999999</v>
      </c>
    </row>
    <row r="40" spans="2:6">
      <c r="B40" s="49">
        <v>37803</v>
      </c>
      <c r="C40" s="50">
        <v>0.1615</v>
      </c>
      <c r="D40" s="50">
        <v>0.46560000000000001</v>
      </c>
      <c r="E40" s="50">
        <v>0.2641</v>
      </c>
      <c r="F40" s="50">
        <v>0.10879999999999999</v>
      </c>
    </row>
    <row r="41" spans="2:6">
      <c r="B41" s="49">
        <v>37834</v>
      </c>
      <c r="C41" s="50">
        <v>0.14380000000000001</v>
      </c>
      <c r="D41" s="50">
        <v>0.48830000000000001</v>
      </c>
      <c r="E41" s="50">
        <v>0.25690000000000002</v>
      </c>
      <c r="F41" s="50">
        <v>0.111</v>
      </c>
    </row>
    <row r="42" spans="2:6">
      <c r="B42" s="49">
        <v>37865</v>
      </c>
      <c r="C42" s="50">
        <v>0.13</v>
      </c>
      <c r="D42" s="50">
        <v>0.48870000000000002</v>
      </c>
      <c r="E42" s="50">
        <v>0.26040000000000002</v>
      </c>
      <c r="F42" s="50">
        <v>0.121</v>
      </c>
    </row>
    <row r="43" spans="2:6">
      <c r="B43" s="49">
        <v>37895</v>
      </c>
      <c r="C43" s="50">
        <v>0.15440000000000001</v>
      </c>
      <c r="D43" s="50">
        <v>0.47870000000000001</v>
      </c>
      <c r="E43" s="50">
        <v>0.25619999999999998</v>
      </c>
      <c r="F43" s="50">
        <v>0.11070000000000001</v>
      </c>
    </row>
    <row r="44" spans="2:6">
      <c r="B44" s="49">
        <v>37926</v>
      </c>
      <c r="C44" s="50">
        <v>0.1424</v>
      </c>
      <c r="D44" s="50">
        <v>0.4874</v>
      </c>
      <c r="E44" s="50">
        <v>0.25259999999999999</v>
      </c>
      <c r="F44" s="50">
        <v>0.1176</v>
      </c>
    </row>
    <row r="45" spans="2:6">
      <c r="B45" s="49">
        <v>37956</v>
      </c>
      <c r="C45" s="50">
        <v>0.16500000000000001</v>
      </c>
      <c r="D45" s="50">
        <v>0.45350000000000001</v>
      </c>
      <c r="E45" s="50">
        <v>0.24909999999999999</v>
      </c>
      <c r="F45" s="50">
        <v>0.13239999999999999</v>
      </c>
    </row>
    <row r="46" spans="2:6">
      <c r="B46" s="49">
        <v>37987</v>
      </c>
      <c r="C46" s="50">
        <v>0.1125</v>
      </c>
      <c r="D46" s="50">
        <v>0.60050000000000003</v>
      </c>
      <c r="E46" s="50">
        <v>0.20569999999999999</v>
      </c>
      <c r="F46" s="50">
        <v>8.1299999999999997E-2</v>
      </c>
    </row>
    <row r="47" spans="2:6">
      <c r="B47" s="49">
        <v>38018</v>
      </c>
      <c r="C47" s="50">
        <v>0.13919999999999999</v>
      </c>
      <c r="D47" s="50">
        <v>0.48859999999999998</v>
      </c>
      <c r="E47" s="50">
        <v>0.254</v>
      </c>
      <c r="F47" s="50">
        <v>0.1182</v>
      </c>
    </row>
    <row r="48" spans="2:6">
      <c r="B48" s="49">
        <v>38047</v>
      </c>
      <c r="C48" s="50">
        <v>0.15290000000000001</v>
      </c>
      <c r="D48" s="50">
        <v>0.47210000000000002</v>
      </c>
      <c r="E48" s="50">
        <v>0.2455</v>
      </c>
      <c r="F48" s="50">
        <v>0.12959999999999999</v>
      </c>
    </row>
    <row r="49" spans="2:6">
      <c r="B49" s="49">
        <v>38078</v>
      </c>
      <c r="C49" s="50">
        <v>0.1457</v>
      </c>
      <c r="D49" s="50">
        <v>0.49409999999999998</v>
      </c>
      <c r="E49" s="50">
        <v>0.2291</v>
      </c>
      <c r="F49" s="50">
        <v>0.13120000000000001</v>
      </c>
    </row>
    <row r="50" spans="2:6">
      <c r="B50" s="49">
        <v>38108</v>
      </c>
      <c r="C50" s="50">
        <v>0.1386</v>
      </c>
      <c r="D50" s="50">
        <v>0.48259999999999997</v>
      </c>
      <c r="E50" s="50">
        <v>0.25230000000000002</v>
      </c>
      <c r="F50" s="50">
        <v>0.1265</v>
      </c>
    </row>
    <row r="51" spans="2:6">
      <c r="B51" s="49">
        <v>38139</v>
      </c>
      <c r="C51" s="50">
        <v>0.1487</v>
      </c>
      <c r="D51" s="50">
        <v>0.46339999999999998</v>
      </c>
      <c r="E51" s="50">
        <v>0.25629999999999997</v>
      </c>
      <c r="F51" s="50">
        <v>0.13170000000000001</v>
      </c>
    </row>
    <row r="52" spans="2:6">
      <c r="B52" s="49">
        <v>38169</v>
      </c>
      <c r="C52" s="50">
        <v>0.15959999999999999</v>
      </c>
      <c r="D52" s="50">
        <v>0.45119999999999999</v>
      </c>
      <c r="E52" s="50">
        <v>0.255</v>
      </c>
      <c r="F52" s="50">
        <v>0.1343</v>
      </c>
    </row>
    <row r="53" spans="2:6">
      <c r="B53" s="49">
        <v>38200</v>
      </c>
      <c r="C53" s="50">
        <v>0.161</v>
      </c>
      <c r="D53" s="50">
        <v>0.45529999999999998</v>
      </c>
      <c r="E53" s="50">
        <v>0.25519999999999998</v>
      </c>
      <c r="F53" s="50">
        <v>0.12859999999999999</v>
      </c>
    </row>
    <row r="54" spans="2:6">
      <c r="B54" s="49">
        <v>38231</v>
      </c>
      <c r="C54" s="50">
        <v>0.15229999999999999</v>
      </c>
      <c r="D54" s="50">
        <v>0.46160000000000001</v>
      </c>
      <c r="E54" s="50">
        <v>0.26290000000000002</v>
      </c>
      <c r="F54" s="50">
        <v>0.1231</v>
      </c>
    </row>
    <row r="55" spans="2:6">
      <c r="B55" s="49">
        <v>38261</v>
      </c>
      <c r="C55" s="50">
        <v>0.1512</v>
      </c>
      <c r="D55" s="50">
        <v>0.47499999999999998</v>
      </c>
      <c r="E55" s="50">
        <v>0.2535</v>
      </c>
      <c r="F55" s="50">
        <v>0.1203</v>
      </c>
    </row>
    <row r="56" spans="2:6">
      <c r="B56" s="49">
        <v>38292</v>
      </c>
      <c r="C56" s="50">
        <v>0.14829999999999999</v>
      </c>
      <c r="D56" s="50">
        <v>0.4647</v>
      </c>
      <c r="E56" s="50">
        <v>0.26450000000000001</v>
      </c>
      <c r="F56" s="50">
        <v>0.1226</v>
      </c>
    </row>
    <row r="57" spans="2:6">
      <c r="B57" s="49">
        <v>38322</v>
      </c>
      <c r="C57" s="50">
        <v>0.15390000000000001</v>
      </c>
      <c r="D57" s="50">
        <v>0.47239999999999999</v>
      </c>
      <c r="E57" s="50">
        <v>0.2465</v>
      </c>
      <c r="F57" s="50">
        <v>0.12720000000000001</v>
      </c>
    </row>
    <row r="58" spans="2:6">
      <c r="B58" s="49">
        <v>38353</v>
      </c>
      <c r="C58" s="50">
        <v>0.1244</v>
      </c>
      <c r="D58" s="50">
        <v>0.58250000000000002</v>
      </c>
      <c r="E58" s="50">
        <v>0.21290000000000001</v>
      </c>
      <c r="F58" s="50">
        <v>8.0299999999999996E-2</v>
      </c>
    </row>
    <row r="59" spans="2:6">
      <c r="B59" s="49">
        <v>38384</v>
      </c>
      <c r="C59" s="50">
        <v>0.15179999999999999</v>
      </c>
      <c r="D59" s="50">
        <v>0.47870000000000001</v>
      </c>
      <c r="E59" s="50">
        <v>0.25509999999999999</v>
      </c>
      <c r="F59" s="50">
        <v>0.1144</v>
      </c>
    </row>
    <row r="60" spans="2:6">
      <c r="B60" s="49">
        <v>38412</v>
      </c>
      <c r="C60" s="50">
        <v>0.1542</v>
      </c>
      <c r="D60" s="50">
        <v>0.47739999999999999</v>
      </c>
      <c r="E60" s="50">
        <v>0.25569999999999998</v>
      </c>
      <c r="F60" s="50">
        <v>0.11260000000000001</v>
      </c>
    </row>
    <row r="61" spans="2:6">
      <c r="B61" s="49">
        <v>38443</v>
      </c>
      <c r="C61" s="50">
        <v>0.15</v>
      </c>
      <c r="D61" s="50">
        <v>0.49099999999999999</v>
      </c>
      <c r="E61" s="50">
        <v>0.23980000000000001</v>
      </c>
      <c r="F61" s="50">
        <v>0.1192</v>
      </c>
    </row>
    <row r="62" spans="2:6">
      <c r="B62" s="49">
        <v>38473</v>
      </c>
      <c r="C62" s="50">
        <v>0.15629999999999999</v>
      </c>
      <c r="D62" s="50">
        <v>0.47120000000000001</v>
      </c>
      <c r="E62" s="50">
        <v>0.25779999999999997</v>
      </c>
      <c r="F62" s="50">
        <v>0.11459999999999999</v>
      </c>
    </row>
    <row r="63" spans="2:6">
      <c r="B63" s="49">
        <v>38504</v>
      </c>
      <c r="C63" s="50">
        <v>0.1532</v>
      </c>
      <c r="D63" s="50">
        <v>0.4713</v>
      </c>
      <c r="E63" s="50">
        <v>0.25240000000000001</v>
      </c>
      <c r="F63" s="50">
        <v>0.123</v>
      </c>
    </row>
    <row r="64" spans="2:6">
      <c r="B64" s="49">
        <v>38534</v>
      </c>
      <c r="C64" s="50">
        <v>0.15049999999999999</v>
      </c>
      <c r="D64" s="50">
        <v>0.45610000000000001</v>
      </c>
      <c r="E64" s="50">
        <v>0.27010000000000001</v>
      </c>
      <c r="F64" s="50">
        <v>0.12330000000000001</v>
      </c>
    </row>
    <row r="65" spans="2:6">
      <c r="B65" s="49">
        <v>38565</v>
      </c>
      <c r="C65" s="50">
        <v>0.15959999999999999</v>
      </c>
      <c r="D65" s="50">
        <v>0.47249999999999998</v>
      </c>
      <c r="E65" s="50">
        <v>0.2525</v>
      </c>
      <c r="F65" s="50">
        <v>0.1154</v>
      </c>
    </row>
    <row r="66" spans="2:6">
      <c r="B66" s="49">
        <v>38596</v>
      </c>
      <c r="C66" s="50">
        <v>0.15679999999999999</v>
      </c>
      <c r="D66" s="50">
        <v>0.46829999999999999</v>
      </c>
      <c r="E66" s="50">
        <v>0.25490000000000002</v>
      </c>
      <c r="F66" s="50">
        <v>0.12</v>
      </c>
    </row>
    <row r="67" spans="2:6">
      <c r="B67" s="49">
        <v>38626</v>
      </c>
      <c r="C67" s="50">
        <v>0.16159999999999999</v>
      </c>
      <c r="D67" s="50">
        <v>0.45669999999999999</v>
      </c>
      <c r="E67" s="50">
        <v>0.2596</v>
      </c>
      <c r="F67" s="50">
        <v>0.1221</v>
      </c>
    </row>
    <row r="68" spans="2:6">
      <c r="B68" s="49">
        <v>38657</v>
      </c>
      <c r="C68" s="50">
        <v>0.15490000000000001</v>
      </c>
      <c r="D68" s="50">
        <v>0.46510000000000001</v>
      </c>
      <c r="E68" s="50">
        <v>0.26390000000000002</v>
      </c>
      <c r="F68" s="50">
        <v>0.11600000000000001</v>
      </c>
    </row>
    <row r="69" spans="2:6">
      <c r="B69" s="49">
        <v>38687</v>
      </c>
      <c r="C69" s="50">
        <v>0.16039999999999999</v>
      </c>
      <c r="D69" s="50">
        <v>0.44919999999999999</v>
      </c>
      <c r="E69" s="50">
        <v>0.24929999999999999</v>
      </c>
      <c r="F69" s="50">
        <v>0.14099999999999999</v>
      </c>
    </row>
    <row r="70" spans="2:6">
      <c r="B70" s="49">
        <v>38718</v>
      </c>
      <c r="C70" s="50">
        <v>0.13900000000000001</v>
      </c>
      <c r="D70" s="50">
        <v>0.56769999999999998</v>
      </c>
      <c r="E70" s="50">
        <v>0.2077</v>
      </c>
      <c r="F70" s="50">
        <v>8.5699999999999998E-2</v>
      </c>
    </row>
    <row r="71" spans="2:6">
      <c r="B71" s="49">
        <v>38749</v>
      </c>
      <c r="C71" s="50">
        <v>0.15229999999999999</v>
      </c>
      <c r="D71" s="50">
        <v>0.47139999999999999</v>
      </c>
      <c r="E71" s="50">
        <v>0.26300000000000001</v>
      </c>
      <c r="F71" s="50">
        <v>0.1133</v>
      </c>
    </row>
    <row r="72" spans="2:6">
      <c r="B72" s="49">
        <v>38777</v>
      </c>
      <c r="C72" s="50">
        <v>0.15679999999999999</v>
      </c>
      <c r="D72" s="50">
        <v>0.4748</v>
      </c>
      <c r="E72" s="50">
        <v>0.2576</v>
      </c>
      <c r="F72" s="50">
        <v>0.1108</v>
      </c>
    </row>
    <row r="73" spans="2:6">
      <c r="B73" s="49">
        <v>38808</v>
      </c>
      <c r="C73" s="50">
        <v>0.16259999999999999</v>
      </c>
      <c r="D73" s="50">
        <v>0.4884</v>
      </c>
      <c r="E73" s="50">
        <v>0.24940000000000001</v>
      </c>
      <c r="F73" s="50">
        <v>9.9699999999999997E-2</v>
      </c>
    </row>
    <row r="74" spans="2:6">
      <c r="B74" s="49">
        <v>38838</v>
      </c>
      <c r="C74" s="50">
        <v>0.15559999999999999</v>
      </c>
      <c r="D74" s="50">
        <v>0.48380000000000001</v>
      </c>
      <c r="E74" s="50">
        <v>0.25729999999999997</v>
      </c>
      <c r="F74" s="50">
        <v>0.1032</v>
      </c>
    </row>
    <row r="75" spans="2:6">
      <c r="B75" s="49">
        <v>38869</v>
      </c>
      <c r="C75" s="50">
        <v>0.152</v>
      </c>
      <c r="D75" s="50">
        <v>0.48709999999999998</v>
      </c>
      <c r="E75" s="50">
        <v>0.25030000000000002</v>
      </c>
      <c r="F75" s="50">
        <v>0.1106</v>
      </c>
    </row>
    <row r="76" spans="2:6">
      <c r="B76" s="49">
        <v>38899</v>
      </c>
      <c r="C76" s="50">
        <v>0.1507</v>
      </c>
      <c r="D76" s="50">
        <v>0.47689999999999999</v>
      </c>
      <c r="E76" s="50">
        <v>0.26119999999999999</v>
      </c>
      <c r="F76" s="50">
        <v>0.1111</v>
      </c>
    </row>
    <row r="77" spans="2:6">
      <c r="B77" s="49">
        <v>38930</v>
      </c>
      <c r="C77" s="50">
        <v>0.14929999999999999</v>
      </c>
      <c r="D77" s="50">
        <v>0.47489999999999999</v>
      </c>
      <c r="E77" s="50">
        <v>0.26729999999999998</v>
      </c>
      <c r="F77" s="50">
        <v>0.1085</v>
      </c>
    </row>
    <row r="78" spans="2:6">
      <c r="B78" s="49">
        <v>38961</v>
      </c>
      <c r="C78" s="50">
        <v>0.15260000000000001</v>
      </c>
      <c r="D78" s="50">
        <v>0.48130000000000001</v>
      </c>
      <c r="E78" s="50">
        <v>0.25650000000000001</v>
      </c>
      <c r="F78" s="50">
        <v>0.1096</v>
      </c>
    </row>
    <row r="79" spans="2:6">
      <c r="B79" s="49">
        <v>38991</v>
      </c>
      <c r="C79" s="50">
        <v>0.14699999999999999</v>
      </c>
      <c r="D79" s="50">
        <v>0.48809999999999998</v>
      </c>
      <c r="E79" s="50">
        <v>0.26329999999999998</v>
      </c>
      <c r="F79" s="50">
        <v>0.1016</v>
      </c>
    </row>
    <row r="80" spans="2:6">
      <c r="B80" s="49">
        <v>39022</v>
      </c>
      <c r="C80" s="50">
        <v>0.1426</v>
      </c>
      <c r="D80" s="50">
        <v>0.49480000000000002</v>
      </c>
      <c r="E80" s="50">
        <v>0.25990000000000002</v>
      </c>
      <c r="F80" s="50">
        <v>0.1027</v>
      </c>
    </row>
    <row r="81" spans="2:6">
      <c r="B81" s="49">
        <v>39052</v>
      </c>
      <c r="C81" s="50">
        <v>0.15160000000000001</v>
      </c>
      <c r="D81" s="50">
        <v>0.47049999999999997</v>
      </c>
      <c r="E81" s="50">
        <v>0.25119999999999998</v>
      </c>
      <c r="F81" s="50">
        <v>0.12659999999999999</v>
      </c>
    </row>
    <row r="82" spans="2:6">
      <c r="B82" s="49">
        <v>39083</v>
      </c>
      <c r="C82" s="50">
        <v>0.11990000000000001</v>
      </c>
      <c r="D82" s="50">
        <v>0.57889999999999997</v>
      </c>
      <c r="E82" s="50">
        <v>0.222</v>
      </c>
      <c r="F82" s="50">
        <v>7.9200000000000007E-2</v>
      </c>
    </row>
    <row r="83" spans="2:6">
      <c r="B83" s="49">
        <v>39114</v>
      </c>
      <c r="C83" s="50">
        <v>0.14960000000000001</v>
      </c>
      <c r="D83" s="50">
        <v>0.49909999999999999</v>
      </c>
      <c r="E83" s="50">
        <v>0.2611</v>
      </c>
      <c r="F83" s="50">
        <v>9.0200000000000002E-2</v>
      </c>
    </row>
    <row r="84" spans="2:6">
      <c r="B84" s="49">
        <v>39142</v>
      </c>
      <c r="C84" s="50">
        <v>0.15129999999999999</v>
      </c>
      <c r="D84" s="50">
        <v>0.4909</v>
      </c>
      <c r="E84" s="50">
        <v>0.25190000000000001</v>
      </c>
      <c r="F84" s="50">
        <v>0.10589999999999999</v>
      </c>
    </row>
    <row r="85" spans="2:6">
      <c r="B85" s="49">
        <v>39173</v>
      </c>
      <c r="C85" s="50">
        <v>0.15479999999999999</v>
      </c>
      <c r="D85" s="50">
        <v>0.4834</v>
      </c>
      <c r="E85" s="50">
        <v>0.25969999999999999</v>
      </c>
      <c r="F85" s="50">
        <v>0.10199999999999999</v>
      </c>
    </row>
    <row r="86" spans="2:6">
      <c r="B86" s="49">
        <v>39203</v>
      </c>
      <c r="C86" s="50">
        <v>0.16070000000000001</v>
      </c>
      <c r="D86" s="50">
        <v>0.47570000000000001</v>
      </c>
      <c r="E86" s="50">
        <v>0.25669999999999998</v>
      </c>
      <c r="F86" s="50">
        <v>0.1069</v>
      </c>
    </row>
    <row r="87" spans="2:6">
      <c r="B87" s="49">
        <v>39234</v>
      </c>
      <c r="C87" s="50">
        <v>0.1419</v>
      </c>
      <c r="D87" s="50">
        <v>0.50380000000000003</v>
      </c>
      <c r="E87" s="50">
        <v>0.25009999999999999</v>
      </c>
      <c r="F87" s="50">
        <v>0.1042</v>
      </c>
    </row>
    <row r="88" spans="2:6">
      <c r="B88" s="49">
        <v>39264</v>
      </c>
      <c r="C88" s="50">
        <v>0.15809999999999999</v>
      </c>
      <c r="D88" s="50">
        <v>0.47560000000000002</v>
      </c>
      <c r="E88" s="50">
        <v>0.25590000000000002</v>
      </c>
      <c r="F88" s="50">
        <v>0.1104</v>
      </c>
    </row>
    <row r="89" spans="2:6">
      <c r="B89" s="49">
        <v>39295</v>
      </c>
      <c r="C89" s="50">
        <v>0.16039999999999999</v>
      </c>
      <c r="D89" s="50">
        <v>0.47220000000000001</v>
      </c>
      <c r="E89" s="50">
        <v>0.25679999999999997</v>
      </c>
      <c r="F89" s="50">
        <v>0.1106</v>
      </c>
    </row>
    <row r="90" spans="2:6">
      <c r="B90" s="49">
        <v>39326</v>
      </c>
      <c r="C90" s="50">
        <v>0.1487</v>
      </c>
      <c r="D90" s="50">
        <v>0.48920000000000002</v>
      </c>
      <c r="E90" s="50">
        <v>0.25940000000000002</v>
      </c>
      <c r="F90" s="50">
        <v>0.1027</v>
      </c>
    </row>
    <row r="91" spans="2:6">
      <c r="B91" s="49">
        <v>39356</v>
      </c>
      <c r="C91" s="50">
        <v>0.16259999999999999</v>
      </c>
      <c r="D91" s="50">
        <v>0.48770000000000002</v>
      </c>
      <c r="E91" s="50">
        <v>0.27700000000000002</v>
      </c>
      <c r="F91" s="50">
        <v>7.2800000000000004E-2</v>
      </c>
    </row>
    <row r="92" spans="2:6">
      <c r="B92" s="49">
        <v>39387</v>
      </c>
      <c r="C92" s="50">
        <v>0.1651</v>
      </c>
      <c r="D92" s="50">
        <v>0.47839999999999999</v>
      </c>
      <c r="E92" s="50">
        <v>0.28310000000000002</v>
      </c>
      <c r="F92" s="50">
        <v>7.3300000000000004E-2</v>
      </c>
    </row>
    <row r="93" spans="2:6">
      <c r="B93" s="49">
        <v>39417</v>
      </c>
      <c r="C93" s="50">
        <v>0.15870000000000001</v>
      </c>
      <c r="D93" s="50">
        <v>0.4768</v>
      </c>
      <c r="E93" s="50">
        <v>0.2823</v>
      </c>
      <c r="F93" s="50">
        <v>8.2299999999999998E-2</v>
      </c>
    </row>
    <row r="94" spans="2:6">
      <c r="B94" s="49">
        <v>39448</v>
      </c>
      <c r="C94" s="50">
        <v>0.1399</v>
      </c>
      <c r="D94" s="50">
        <v>0.54190000000000005</v>
      </c>
      <c r="E94" s="50">
        <v>0.2616</v>
      </c>
      <c r="F94" s="50">
        <v>5.6599999999999998E-2</v>
      </c>
    </row>
    <row r="95" spans="2:6">
      <c r="B95" s="49">
        <v>39479</v>
      </c>
      <c r="C95" s="50">
        <v>0.155</v>
      </c>
      <c r="D95" s="50">
        <v>0.48280000000000001</v>
      </c>
      <c r="E95" s="50">
        <v>0.28699999999999998</v>
      </c>
      <c r="F95" s="50">
        <v>7.5300000000000006E-2</v>
      </c>
    </row>
    <row r="96" spans="2:6">
      <c r="B96" s="49">
        <v>39508</v>
      </c>
      <c r="C96" s="50">
        <v>0.16170000000000001</v>
      </c>
      <c r="D96" s="50">
        <v>0.47520000000000001</v>
      </c>
      <c r="E96" s="50">
        <v>0.2873</v>
      </c>
      <c r="F96" s="50">
        <v>7.5899999999999995E-2</v>
      </c>
    </row>
    <row r="97" spans="2:6">
      <c r="B97" s="49">
        <v>39539</v>
      </c>
      <c r="C97" s="50">
        <v>0.15479999999999999</v>
      </c>
      <c r="D97" s="50">
        <v>0.46679999999999999</v>
      </c>
      <c r="E97" s="50">
        <v>0.29949999999999999</v>
      </c>
      <c r="F97" s="50">
        <v>7.8899999999999998E-2</v>
      </c>
    </row>
    <row r="98" spans="2:6">
      <c r="B98" s="49">
        <v>39569</v>
      </c>
      <c r="C98" s="50">
        <v>0.15359999999999999</v>
      </c>
      <c r="D98" s="50">
        <v>0.47249999999999998</v>
      </c>
      <c r="E98" s="50">
        <v>0.29549999999999998</v>
      </c>
      <c r="F98" s="50">
        <v>7.8399999999999997E-2</v>
      </c>
    </row>
    <row r="99" spans="2:6">
      <c r="B99" s="49">
        <v>39600</v>
      </c>
      <c r="C99" s="50">
        <v>0.16089999999999999</v>
      </c>
      <c r="D99" s="50">
        <v>0.46079999999999999</v>
      </c>
      <c r="E99" s="50">
        <v>0.3009</v>
      </c>
      <c r="F99" s="50">
        <v>7.7399999999999997E-2</v>
      </c>
    </row>
    <row r="100" spans="2:6">
      <c r="B100" s="49">
        <v>39630</v>
      </c>
      <c r="C100" s="50">
        <v>0.1593</v>
      </c>
      <c r="D100" s="50">
        <v>0.45810000000000001</v>
      </c>
      <c r="E100" s="50">
        <v>0.29599999999999999</v>
      </c>
      <c r="F100" s="50">
        <v>8.6599999999999996E-2</v>
      </c>
    </row>
    <row r="101" spans="2:6">
      <c r="B101" s="49">
        <v>39661</v>
      </c>
      <c r="C101" s="50">
        <v>0.154</v>
      </c>
      <c r="D101" s="50">
        <v>0.4703</v>
      </c>
      <c r="E101" s="50">
        <v>0.29039999999999999</v>
      </c>
      <c r="F101" s="50">
        <v>8.5300000000000001E-2</v>
      </c>
    </row>
    <row r="102" spans="2:6">
      <c r="B102" s="49">
        <v>39692</v>
      </c>
      <c r="C102" s="50">
        <v>0.15340000000000001</v>
      </c>
      <c r="D102" s="50">
        <v>0.46029999999999999</v>
      </c>
      <c r="E102" s="50">
        <v>0.30759999999999998</v>
      </c>
      <c r="F102" s="50">
        <v>7.8700000000000006E-2</v>
      </c>
    </row>
    <row r="103" spans="2:6">
      <c r="B103" s="49">
        <v>39722</v>
      </c>
      <c r="C103" s="50">
        <v>0.16420000000000001</v>
      </c>
      <c r="D103" s="50">
        <v>0.46389999999999998</v>
      </c>
      <c r="E103" s="50">
        <v>0.29199999999999998</v>
      </c>
      <c r="F103" s="50">
        <v>7.9899999999999999E-2</v>
      </c>
    </row>
    <row r="104" spans="2:6">
      <c r="B104" s="49">
        <v>39753</v>
      </c>
      <c r="C104" s="50">
        <v>0.17030000000000001</v>
      </c>
      <c r="D104" s="50">
        <v>0.44240000000000002</v>
      </c>
      <c r="E104" s="50">
        <v>0.29749999999999999</v>
      </c>
      <c r="F104" s="50">
        <v>8.9800000000000005E-2</v>
      </c>
    </row>
    <row r="105" spans="2:6">
      <c r="B105" s="49">
        <v>39783</v>
      </c>
      <c r="C105" s="50">
        <v>0.1724</v>
      </c>
      <c r="D105" s="50">
        <v>0.43769999999999998</v>
      </c>
      <c r="E105" s="50">
        <v>0.2994</v>
      </c>
      <c r="F105" s="50">
        <v>9.0499999999999997E-2</v>
      </c>
    </row>
    <row r="106" spans="2:6">
      <c r="B106" s="49">
        <v>39814</v>
      </c>
      <c r="C106" s="50">
        <v>0.1512</v>
      </c>
      <c r="D106" s="50">
        <v>0.50870000000000004</v>
      </c>
      <c r="E106" s="50">
        <v>0.2752</v>
      </c>
      <c r="F106" s="50">
        <v>6.4899999999999999E-2</v>
      </c>
    </row>
    <row r="107" spans="2:6">
      <c r="B107" s="49">
        <v>39845</v>
      </c>
      <c r="C107" s="50">
        <v>0.1638</v>
      </c>
      <c r="D107" s="50">
        <v>0.4446</v>
      </c>
      <c r="E107" s="50">
        <v>0.312</v>
      </c>
      <c r="F107" s="50">
        <v>7.9699999999999993E-2</v>
      </c>
    </row>
    <row r="108" spans="2:6">
      <c r="B108" s="49">
        <v>39873</v>
      </c>
      <c r="C108" s="50">
        <v>0.16830000000000001</v>
      </c>
      <c r="D108" s="50">
        <v>0.4375</v>
      </c>
      <c r="E108" s="50">
        <v>0.30759999999999998</v>
      </c>
      <c r="F108" s="50">
        <v>8.6599999999999996E-2</v>
      </c>
    </row>
    <row r="109" spans="2:6">
      <c r="B109" s="49">
        <v>39904</v>
      </c>
      <c r="C109" s="50">
        <v>0.16969999999999999</v>
      </c>
      <c r="D109" s="50">
        <v>0.44469999999999998</v>
      </c>
      <c r="E109" s="50">
        <v>0.30880000000000002</v>
      </c>
      <c r="F109" s="50">
        <v>7.6899999999999996E-2</v>
      </c>
    </row>
    <row r="110" spans="2:6">
      <c r="B110" s="49">
        <v>39934</v>
      </c>
      <c r="C110" s="50">
        <v>0.16889999999999999</v>
      </c>
      <c r="D110" s="50">
        <v>0.43340000000000001</v>
      </c>
      <c r="E110" s="50">
        <v>0.3075</v>
      </c>
      <c r="F110" s="50">
        <v>9.0200000000000002E-2</v>
      </c>
    </row>
    <row r="111" spans="2:6">
      <c r="B111" s="49">
        <v>39965</v>
      </c>
      <c r="C111" s="50">
        <v>0.1593</v>
      </c>
      <c r="D111" s="50">
        <v>0.43680000000000002</v>
      </c>
      <c r="E111" s="50">
        <v>0.32050000000000001</v>
      </c>
      <c r="F111" s="50">
        <v>8.3400000000000002E-2</v>
      </c>
    </row>
    <row r="112" spans="2:6">
      <c r="B112" s="49">
        <v>39995</v>
      </c>
      <c r="C112" s="50">
        <v>0.16619999999999999</v>
      </c>
      <c r="D112" s="50">
        <v>0.43380000000000002</v>
      </c>
      <c r="E112" s="50">
        <v>0.31580000000000003</v>
      </c>
      <c r="F112" s="50">
        <v>8.4199999999999997E-2</v>
      </c>
    </row>
    <row r="113" spans="2:6">
      <c r="B113" s="49">
        <v>40026</v>
      </c>
      <c r="C113" s="50">
        <v>0.16719999999999999</v>
      </c>
      <c r="D113" s="50">
        <v>0.41870000000000002</v>
      </c>
      <c r="E113" s="50">
        <v>0.32969999999999999</v>
      </c>
      <c r="F113" s="50">
        <v>8.43E-2</v>
      </c>
    </row>
    <row r="114" spans="2:6">
      <c r="B114" s="49">
        <v>40057</v>
      </c>
      <c r="C114" s="50">
        <v>0.16250000000000001</v>
      </c>
      <c r="D114" s="50">
        <v>0.4239</v>
      </c>
      <c r="E114" s="50">
        <v>0.32479999999999998</v>
      </c>
      <c r="F114" s="50">
        <v>8.8800000000000004E-2</v>
      </c>
    </row>
    <row r="115" spans="2:6">
      <c r="B115" s="49">
        <v>40087</v>
      </c>
      <c r="C115" s="50">
        <v>0.15459999999999999</v>
      </c>
      <c r="D115" s="50">
        <v>0.44080000000000003</v>
      </c>
      <c r="E115" s="50">
        <v>0.3226</v>
      </c>
      <c r="F115" s="50">
        <v>8.1900000000000001E-2</v>
      </c>
    </row>
    <row r="116" spans="2:6">
      <c r="B116" s="49">
        <v>40118</v>
      </c>
      <c r="C116" s="50">
        <v>0.1706</v>
      </c>
      <c r="D116" s="50">
        <v>0.41270000000000001</v>
      </c>
      <c r="E116" s="50">
        <v>0.3352</v>
      </c>
      <c r="F116" s="50">
        <v>8.1600000000000006E-2</v>
      </c>
    </row>
    <row r="117" spans="2:6">
      <c r="B117" s="49">
        <v>40148</v>
      </c>
      <c r="C117" s="50">
        <v>0.1754</v>
      </c>
      <c r="D117" s="50">
        <v>0.40799999999999997</v>
      </c>
      <c r="E117" s="50">
        <v>0.3291</v>
      </c>
      <c r="F117" s="50">
        <v>8.7499999999999994E-2</v>
      </c>
    </row>
    <row r="118" spans="2:6">
      <c r="B118" s="49">
        <v>40179</v>
      </c>
      <c r="C118" s="50">
        <v>0.15790000000000001</v>
      </c>
      <c r="D118" s="50">
        <v>0.49890000000000001</v>
      </c>
      <c r="E118" s="50">
        <v>0.28539999999999999</v>
      </c>
      <c r="F118" s="50">
        <v>5.7799999999999997E-2</v>
      </c>
    </row>
    <row r="119" spans="2:6">
      <c r="B119" s="49">
        <v>40210</v>
      </c>
      <c r="C119" s="50">
        <v>0.1585</v>
      </c>
      <c r="D119" s="50">
        <v>0.43209999999999998</v>
      </c>
      <c r="E119" s="50">
        <v>0.32700000000000001</v>
      </c>
      <c r="F119" s="50">
        <v>8.2400000000000001E-2</v>
      </c>
    </row>
    <row r="120" spans="2:6">
      <c r="B120" s="49">
        <v>40238</v>
      </c>
      <c r="C120" s="50">
        <v>0.15709999999999999</v>
      </c>
      <c r="D120" s="50">
        <v>0.4239</v>
      </c>
      <c r="E120" s="50">
        <v>0.33129999999999998</v>
      </c>
      <c r="F120" s="50">
        <v>8.77E-2</v>
      </c>
    </row>
    <row r="121" spans="2:6">
      <c r="B121" s="49">
        <v>40269</v>
      </c>
      <c r="C121" s="50">
        <v>0.15609999999999999</v>
      </c>
      <c r="D121" s="50">
        <v>0.42959999999999998</v>
      </c>
      <c r="E121" s="50">
        <v>0.33040000000000003</v>
      </c>
      <c r="F121" s="50">
        <v>8.4000000000000005E-2</v>
      </c>
    </row>
    <row r="122" spans="2:6">
      <c r="B122" s="49">
        <v>40299</v>
      </c>
      <c r="C122" s="50">
        <v>0.1588</v>
      </c>
      <c r="D122" s="50">
        <v>0.41489999999999999</v>
      </c>
      <c r="E122" s="50">
        <v>0.3337</v>
      </c>
      <c r="F122" s="50">
        <v>9.2700000000000005E-2</v>
      </c>
    </row>
    <row r="123" spans="2:6">
      <c r="B123" s="49">
        <v>40330</v>
      </c>
      <c r="C123" s="50">
        <v>0.15590000000000001</v>
      </c>
      <c r="D123" s="50">
        <v>0.4037</v>
      </c>
      <c r="E123" s="50">
        <v>0.35370000000000001</v>
      </c>
      <c r="F123" s="50">
        <v>8.6699999999999999E-2</v>
      </c>
    </row>
    <row r="124" spans="2:6">
      <c r="B124" s="49">
        <v>40360</v>
      </c>
      <c r="C124" s="50">
        <v>0.15060000000000001</v>
      </c>
      <c r="D124" s="50">
        <v>0.40289999999999998</v>
      </c>
      <c r="E124" s="50">
        <v>0.35649999999999998</v>
      </c>
      <c r="F124" s="50">
        <v>8.9899999999999994E-2</v>
      </c>
    </row>
    <row r="125" spans="2:6">
      <c r="B125" s="49">
        <v>40391</v>
      </c>
      <c r="C125" s="50">
        <v>0.155</v>
      </c>
      <c r="D125" s="50">
        <v>0.39679999999999999</v>
      </c>
      <c r="E125" s="50">
        <v>0.35630000000000001</v>
      </c>
      <c r="F125" s="50">
        <v>9.1800000000000007E-2</v>
      </c>
    </row>
    <row r="126" spans="2:6">
      <c r="B126" s="49">
        <v>40422</v>
      </c>
      <c r="C126" s="50">
        <v>0.15970000000000001</v>
      </c>
      <c r="D126" s="50">
        <v>0.39989999999999998</v>
      </c>
      <c r="E126" s="50">
        <v>0.35189999999999999</v>
      </c>
      <c r="F126" s="50">
        <v>8.8499999999999995E-2</v>
      </c>
    </row>
    <row r="127" spans="2:6">
      <c r="B127" s="49">
        <v>40452</v>
      </c>
      <c r="C127" s="50">
        <v>0.15179999999999999</v>
      </c>
      <c r="D127" s="50">
        <v>0.4128</v>
      </c>
      <c r="E127" s="50">
        <v>0.3503</v>
      </c>
      <c r="F127" s="50">
        <v>8.5099999999999995E-2</v>
      </c>
    </row>
    <row r="128" spans="2:6">
      <c r="B128" s="49">
        <v>40483</v>
      </c>
      <c r="C128" s="50">
        <v>0.15379999999999999</v>
      </c>
      <c r="D128" s="50">
        <v>0.3982</v>
      </c>
      <c r="E128" s="50">
        <v>0.36549999999999999</v>
      </c>
      <c r="F128" s="50">
        <v>8.2500000000000004E-2</v>
      </c>
    </row>
    <row r="129" spans="2:6">
      <c r="B129" s="49">
        <v>40513</v>
      </c>
      <c r="C129" s="50">
        <v>0.1565</v>
      </c>
      <c r="D129" s="50">
        <v>0.38840000000000002</v>
      </c>
      <c r="E129" s="50">
        <v>0.35930000000000001</v>
      </c>
      <c r="F129" s="50">
        <v>9.5899999999999999E-2</v>
      </c>
    </row>
    <row r="130" spans="2:6">
      <c r="B130" s="49">
        <v>40544</v>
      </c>
      <c r="C130" s="50">
        <v>0.1439</v>
      </c>
      <c r="D130" s="50">
        <v>0.44819999999999999</v>
      </c>
      <c r="E130" s="50">
        <v>0.33339999999999997</v>
      </c>
      <c r="F130" s="50">
        <v>7.4499999999999997E-2</v>
      </c>
    </row>
    <row r="131" spans="2:6">
      <c r="B131" s="49">
        <v>40575</v>
      </c>
      <c r="C131" s="50">
        <v>0.1512</v>
      </c>
      <c r="D131" s="50">
        <v>0.39750000000000002</v>
      </c>
      <c r="E131" s="50">
        <v>0.36149999999999999</v>
      </c>
      <c r="F131" s="50">
        <v>8.9800000000000005E-2</v>
      </c>
    </row>
    <row r="132" spans="2:6">
      <c r="B132" s="49">
        <v>40603</v>
      </c>
      <c r="C132" s="50">
        <v>0.15770000000000001</v>
      </c>
      <c r="D132" s="50">
        <v>0.37190000000000001</v>
      </c>
      <c r="E132" s="50">
        <v>0.37009999999999998</v>
      </c>
      <c r="F132" s="50">
        <v>0.1003</v>
      </c>
    </row>
    <row r="133" spans="2:6">
      <c r="B133" s="49">
        <v>40634</v>
      </c>
      <c r="C133" s="50">
        <v>0.15759999999999999</v>
      </c>
      <c r="D133" s="50">
        <v>0.37090000000000001</v>
      </c>
      <c r="E133" s="50">
        <v>0.371</v>
      </c>
      <c r="F133" s="50">
        <v>0.10050000000000001</v>
      </c>
    </row>
    <row r="134" spans="2:6">
      <c r="B134" s="49">
        <v>40664</v>
      </c>
      <c r="C134" s="50">
        <v>0.1585</v>
      </c>
      <c r="D134" s="50">
        <v>0.39140000000000003</v>
      </c>
      <c r="E134" s="50">
        <v>0.36320000000000002</v>
      </c>
      <c r="F134" s="50">
        <v>8.6900000000000005E-2</v>
      </c>
    </row>
    <row r="135" spans="2:6">
      <c r="B135" s="49">
        <v>40695</v>
      </c>
      <c r="C135" s="50">
        <v>0.15310000000000001</v>
      </c>
      <c r="D135" s="50">
        <v>0.39090000000000003</v>
      </c>
      <c r="E135" s="50">
        <v>0.37040000000000001</v>
      </c>
      <c r="F135" s="50">
        <v>8.5599999999999996E-2</v>
      </c>
    </row>
    <row r="136" spans="2:6">
      <c r="B136" s="49">
        <v>40725</v>
      </c>
      <c r="C136" s="50">
        <v>0.1474</v>
      </c>
      <c r="D136" s="50">
        <v>0.4017</v>
      </c>
      <c r="E136" s="50">
        <v>0.36559999999999998</v>
      </c>
      <c r="F136" s="50">
        <v>8.5199999999999998E-2</v>
      </c>
    </row>
    <row r="137" spans="2:6">
      <c r="B137" s="49">
        <v>40756</v>
      </c>
      <c r="C137" s="50">
        <v>0.14499999999999999</v>
      </c>
      <c r="D137" s="50">
        <v>0.38629999999999998</v>
      </c>
      <c r="E137" s="50">
        <v>0.37569999999999998</v>
      </c>
      <c r="F137" s="50">
        <v>9.2899999999999996E-2</v>
      </c>
    </row>
    <row r="138" spans="2:6">
      <c r="B138" s="49">
        <v>40787</v>
      </c>
      <c r="C138" s="50">
        <v>0.1552</v>
      </c>
      <c r="D138" s="50">
        <v>0.38679999999999998</v>
      </c>
      <c r="E138" s="50">
        <v>0.37169999999999997</v>
      </c>
      <c r="F138" s="50">
        <v>8.6300000000000002E-2</v>
      </c>
    </row>
    <row r="139" spans="2:6">
      <c r="B139" s="49">
        <v>40817</v>
      </c>
      <c r="C139" s="50">
        <v>0.16350000000000001</v>
      </c>
      <c r="D139" s="50">
        <v>0.37340000000000001</v>
      </c>
      <c r="E139" s="50">
        <v>0.38009999999999999</v>
      </c>
      <c r="F139" s="50">
        <v>8.3000000000000004E-2</v>
      </c>
    </row>
    <row r="140" spans="2:6">
      <c r="B140" s="49">
        <v>40848</v>
      </c>
      <c r="C140" s="50">
        <v>0.1547</v>
      </c>
      <c r="D140" s="50">
        <v>0.36080000000000001</v>
      </c>
      <c r="E140" s="50">
        <v>0.38629999999999998</v>
      </c>
      <c r="F140" s="50">
        <v>9.8199999999999996E-2</v>
      </c>
    </row>
    <row r="141" spans="2:6">
      <c r="B141" s="49">
        <v>40878</v>
      </c>
      <c r="C141" s="50">
        <v>0.152</v>
      </c>
      <c r="D141" s="50">
        <v>0.36709999999999998</v>
      </c>
      <c r="E141" s="50">
        <v>0.378</v>
      </c>
      <c r="F141" s="50">
        <v>0.10290000000000001</v>
      </c>
    </row>
    <row r="142" spans="2:6">
      <c r="B142" s="49">
        <v>40909</v>
      </c>
      <c r="C142" s="50">
        <v>0.14580000000000001</v>
      </c>
      <c r="D142" s="50">
        <v>0.38819999999999999</v>
      </c>
      <c r="E142" s="50">
        <v>0.38500000000000001</v>
      </c>
      <c r="F142" s="50">
        <v>8.1000000000000003E-2</v>
      </c>
    </row>
    <row r="143" spans="2:6">
      <c r="B143" s="49">
        <v>40940</v>
      </c>
      <c r="C143" s="50">
        <v>0.16120000000000001</v>
      </c>
      <c r="D143" s="50">
        <v>0.36720000000000003</v>
      </c>
      <c r="E143" s="50">
        <v>0.38229999999999997</v>
      </c>
      <c r="F143" s="50">
        <v>8.9399999999999993E-2</v>
      </c>
    </row>
    <row r="144" spans="2:6">
      <c r="B144" s="49">
        <v>40969</v>
      </c>
      <c r="C144" s="50">
        <v>0.155</v>
      </c>
      <c r="D144" s="50">
        <v>0.36249999999999999</v>
      </c>
      <c r="E144" s="50">
        <v>0.38679999999999998</v>
      </c>
      <c r="F144" s="50">
        <v>9.5799999999999996E-2</v>
      </c>
    </row>
    <row r="145" spans="2:6">
      <c r="B145" s="49">
        <v>41000</v>
      </c>
      <c r="C145" s="50">
        <v>0.1409</v>
      </c>
      <c r="D145" s="50">
        <v>0.39450000000000002</v>
      </c>
      <c r="E145" s="50">
        <v>0.3866</v>
      </c>
      <c r="F145" s="50">
        <v>7.8100000000000003E-2</v>
      </c>
    </row>
    <row r="146" spans="2:6">
      <c r="B146" s="49">
        <v>41030</v>
      </c>
      <c r="C146" s="50">
        <v>0.15809999999999999</v>
      </c>
      <c r="D146" s="50">
        <v>0.3599</v>
      </c>
      <c r="E146" s="50">
        <v>0.3957</v>
      </c>
      <c r="F146" s="50">
        <v>8.6300000000000002E-2</v>
      </c>
    </row>
    <row r="147" spans="2:6">
      <c r="B147" s="49">
        <v>41061</v>
      </c>
      <c r="C147" s="50">
        <v>0.15390000000000001</v>
      </c>
      <c r="D147" s="50">
        <v>0.37230000000000002</v>
      </c>
      <c r="E147" s="50">
        <v>0.37669999999999998</v>
      </c>
      <c r="F147" s="50">
        <v>9.7100000000000006E-2</v>
      </c>
    </row>
    <row r="148" spans="2:6">
      <c r="B148" s="49">
        <v>41091</v>
      </c>
      <c r="C148" s="50">
        <v>0.15579999999999999</v>
      </c>
      <c r="D148" s="50">
        <v>0.37480000000000002</v>
      </c>
      <c r="E148" s="50">
        <v>0.38350000000000001</v>
      </c>
      <c r="F148" s="50">
        <v>8.5900000000000004E-2</v>
      </c>
    </row>
    <row r="149" spans="2:6">
      <c r="B149" s="49">
        <v>41122</v>
      </c>
      <c r="C149" s="46">
        <v>0.1444</v>
      </c>
      <c r="D149" s="46">
        <v>0.35659999999999997</v>
      </c>
      <c r="E149" s="46">
        <v>0.40660000000000002</v>
      </c>
      <c r="F149" s="46">
        <v>9.2399999999999996E-2</v>
      </c>
    </row>
    <row r="150" spans="2:6">
      <c r="B150" s="49">
        <v>41153</v>
      </c>
      <c r="C150" s="46">
        <v>0.14360000000000001</v>
      </c>
      <c r="D150" s="46">
        <v>0.36720000000000003</v>
      </c>
      <c r="E150" s="46">
        <v>0.39479999999999998</v>
      </c>
      <c r="F150" s="46">
        <v>9.4399999999999998E-2</v>
      </c>
    </row>
    <row r="151" spans="2:6">
      <c r="B151" s="49">
        <v>41183</v>
      </c>
      <c r="C151" s="46">
        <v>0.15229999999999999</v>
      </c>
      <c r="D151" s="46">
        <v>0.36470000000000002</v>
      </c>
      <c r="E151" s="46">
        <v>0.39329999999999998</v>
      </c>
      <c r="F151" s="46">
        <v>8.9599999999999999E-2</v>
      </c>
    </row>
    <row r="152" spans="2:6">
      <c r="B152" s="49">
        <v>41214</v>
      </c>
      <c r="C152" s="46">
        <v>0.1467</v>
      </c>
      <c r="D152" s="46">
        <v>0.35639999999999999</v>
      </c>
      <c r="E152" s="46">
        <v>0.3977</v>
      </c>
      <c r="F152" s="46">
        <v>9.9199999999999997E-2</v>
      </c>
    </row>
    <row r="153" spans="2:6">
      <c r="B153" s="49">
        <v>41244</v>
      </c>
      <c r="C153" s="46">
        <v>0.14940000000000001</v>
      </c>
      <c r="D153" s="46">
        <v>0.35909999999999997</v>
      </c>
      <c r="E153" s="46">
        <v>0.38300000000000001</v>
      </c>
      <c r="F153" s="46">
        <v>0.1085</v>
      </c>
    </row>
    <row r="154" spans="2:6">
      <c r="B154" s="49">
        <v>41275</v>
      </c>
      <c r="C154" s="46">
        <v>0.13220000000000001</v>
      </c>
      <c r="D154" s="46">
        <v>0.40849999999999997</v>
      </c>
      <c r="E154" s="46">
        <v>0.37190000000000001</v>
      </c>
      <c r="F154" s="46">
        <v>8.7400000000000005E-2</v>
      </c>
    </row>
    <row r="155" spans="2:6">
      <c r="B155" s="49">
        <v>41306</v>
      </c>
      <c r="C155" s="46">
        <v>0.13830000000000001</v>
      </c>
      <c r="D155" s="46">
        <v>0.376</v>
      </c>
      <c r="E155" s="46">
        <v>0.38400000000000001</v>
      </c>
      <c r="F155" s="46">
        <v>0.1017</v>
      </c>
    </row>
    <row r="156" spans="2:6">
      <c r="B156" s="49">
        <v>41334</v>
      </c>
      <c r="C156" s="46">
        <v>0.14899999999999999</v>
      </c>
      <c r="D156" s="46">
        <v>0.37309999999999999</v>
      </c>
      <c r="E156" s="46">
        <v>0.38090000000000002</v>
      </c>
      <c r="F156" s="46">
        <v>9.7000000000000003E-2</v>
      </c>
    </row>
    <row r="157" spans="2:6">
      <c r="B157" s="49">
        <v>41365</v>
      </c>
      <c r="C157" s="46">
        <v>0.14380000000000001</v>
      </c>
      <c r="D157" s="46">
        <v>0.38080000000000003</v>
      </c>
      <c r="E157" s="46">
        <v>0.37890000000000001</v>
      </c>
      <c r="F157" s="46">
        <v>9.6600000000000005E-2</v>
      </c>
    </row>
    <row r="158" spans="2:6">
      <c r="B158" s="49">
        <v>41395</v>
      </c>
      <c r="C158" s="46">
        <v>0.1479</v>
      </c>
      <c r="D158" s="46">
        <v>0.36459999999999998</v>
      </c>
      <c r="E158" s="46">
        <v>0.38500000000000001</v>
      </c>
      <c r="F158" s="46">
        <v>0.10249999999999999</v>
      </c>
    </row>
    <row r="159" spans="2:6">
      <c r="B159" s="49">
        <v>41426</v>
      </c>
      <c r="C159" s="46">
        <v>0.1479</v>
      </c>
      <c r="D159" s="46">
        <v>0.36780000000000002</v>
      </c>
      <c r="E159" s="46">
        <v>0.3805</v>
      </c>
      <c r="F159" s="46">
        <v>0.1038</v>
      </c>
    </row>
    <row r="160" spans="2:6">
      <c r="B160" s="49">
        <v>41456</v>
      </c>
      <c r="C160" s="50">
        <v>0.1595</v>
      </c>
      <c r="D160" s="50">
        <v>0.35649999999999998</v>
      </c>
      <c r="E160" s="50">
        <v>0.38619999999999999</v>
      </c>
      <c r="F160" s="50">
        <v>9.7699999999999995E-2</v>
      </c>
    </row>
    <row r="161" spans="2:6">
      <c r="B161" s="49">
        <v>41487</v>
      </c>
      <c r="C161" s="50">
        <v>0.15690000000000001</v>
      </c>
      <c r="D161" s="50">
        <v>0.36109999999999998</v>
      </c>
      <c r="E161" s="50">
        <v>0.38329999999999997</v>
      </c>
      <c r="F161" s="50">
        <v>9.8699999999999996E-2</v>
      </c>
    </row>
    <row r="162" spans="2:6">
      <c r="B162" s="49">
        <v>41518</v>
      </c>
      <c r="C162" s="50">
        <v>0.14799999999999999</v>
      </c>
      <c r="D162" s="50">
        <v>0.36199999999999999</v>
      </c>
      <c r="E162" s="50">
        <v>0.38979999999999998</v>
      </c>
      <c r="F162" s="50">
        <v>0.1002</v>
      </c>
    </row>
    <row r="163" spans="2:6">
      <c r="B163" s="49">
        <v>41548</v>
      </c>
      <c r="C163" s="50">
        <v>0.1472</v>
      </c>
      <c r="D163" s="50">
        <v>0.34720000000000001</v>
      </c>
      <c r="E163" s="50">
        <v>0.39369999999999999</v>
      </c>
      <c r="F163" s="50">
        <v>0.112</v>
      </c>
    </row>
    <row r="164" spans="2:6">
      <c r="B164" s="49">
        <v>41579</v>
      </c>
      <c r="C164" s="50">
        <v>0.1472</v>
      </c>
      <c r="D164" s="50">
        <v>0.3503</v>
      </c>
      <c r="E164" s="50">
        <v>0.38990000000000002</v>
      </c>
      <c r="F164" s="50">
        <v>0.11269999999999999</v>
      </c>
    </row>
    <row r="165" spans="2:6">
      <c r="B165" s="49">
        <v>41609</v>
      </c>
      <c r="C165" s="50">
        <v>0.14610000000000001</v>
      </c>
      <c r="D165" s="50">
        <v>0.34970000000000001</v>
      </c>
      <c r="E165" s="50">
        <v>0.38650000000000001</v>
      </c>
      <c r="F165" s="50">
        <v>0.1177</v>
      </c>
    </row>
    <row r="166" spans="2:6">
      <c r="B166" s="49">
        <v>41640</v>
      </c>
      <c r="C166" s="50">
        <v>0.13830000000000001</v>
      </c>
      <c r="D166" s="50">
        <v>0.36820000000000003</v>
      </c>
      <c r="E166" s="50">
        <v>0.38329999999999997</v>
      </c>
      <c r="F166" s="50">
        <v>0.1101</v>
      </c>
    </row>
    <row r="167" spans="2:6">
      <c r="B167" s="49">
        <v>41671</v>
      </c>
      <c r="C167" s="50">
        <v>0.15110000000000001</v>
      </c>
      <c r="D167" s="50">
        <v>0.34</v>
      </c>
      <c r="E167" s="50">
        <v>0.38340000000000002</v>
      </c>
      <c r="F167" s="50">
        <v>0.12540000000000001</v>
      </c>
    </row>
    <row r="168" spans="2:6">
      <c r="B168" s="49">
        <v>41699</v>
      </c>
      <c r="C168" s="50">
        <v>0.15179999999999999</v>
      </c>
      <c r="D168" s="50">
        <v>0.34029999999999999</v>
      </c>
      <c r="E168" s="50">
        <v>0.39129999999999998</v>
      </c>
      <c r="F168" s="50">
        <v>0.1167</v>
      </c>
    </row>
    <row r="169" spans="2:6">
      <c r="B169" s="49">
        <v>41730</v>
      </c>
      <c r="C169" s="50">
        <v>0.1618</v>
      </c>
      <c r="D169" s="50">
        <v>0.32069999999999999</v>
      </c>
      <c r="E169" s="50">
        <v>0.40189999999999998</v>
      </c>
      <c r="F169" s="50">
        <v>0.11559999999999999</v>
      </c>
    </row>
    <row r="170" spans="2:6">
      <c r="B170" s="49">
        <v>41760</v>
      </c>
      <c r="C170" s="50">
        <v>0.14710000000000001</v>
      </c>
      <c r="D170" s="50">
        <v>0.34510000000000002</v>
      </c>
      <c r="E170" s="50">
        <v>0.3926</v>
      </c>
      <c r="F170" s="50">
        <v>0.1153</v>
      </c>
    </row>
    <row r="171" spans="2:6">
      <c r="B171" s="49">
        <v>41791</v>
      </c>
      <c r="C171" s="50">
        <v>0.14760000000000001</v>
      </c>
      <c r="D171" s="50">
        <v>0.34849999999999998</v>
      </c>
      <c r="E171" s="50">
        <v>0.38679999999999998</v>
      </c>
      <c r="F171" s="50">
        <v>0.11700000000000001</v>
      </c>
    </row>
    <row r="172" spans="2:6">
      <c r="B172" s="49">
        <v>41821</v>
      </c>
      <c r="C172" s="46">
        <v>0.14269999999999999</v>
      </c>
      <c r="D172" s="46">
        <v>0.33629999999999999</v>
      </c>
      <c r="E172" s="46">
        <v>0.41860000000000003</v>
      </c>
      <c r="F172" s="46">
        <v>0.10249999999999999</v>
      </c>
    </row>
    <row r="173" spans="2:6">
      <c r="B173" s="49">
        <v>41852</v>
      </c>
      <c r="C173" s="46">
        <v>0.13980000000000001</v>
      </c>
      <c r="D173" s="46">
        <v>0.33939999999999998</v>
      </c>
      <c r="E173" s="46">
        <v>0.4</v>
      </c>
      <c r="F173" s="46">
        <v>0.1207</v>
      </c>
    </row>
    <row r="174" spans="2:6">
      <c r="B174" s="49">
        <v>41883</v>
      </c>
      <c r="C174" s="46">
        <v>0.1502</v>
      </c>
      <c r="D174" s="46">
        <v>0.3221</v>
      </c>
      <c r="E174" s="46">
        <v>0.41699999999999998</v>
      </c>
      <c r="F174" s="46">
        <v>0.1108</v>
      </c>
    </row>
    <row r="175" spans="2:6">
      <c r="B175" s="49">
        <v>41913</v>
      </c>
      <c r="C175" s="46">
        <v>0.14860000000000001</v>
      </c>
      <c r="D175" s="46">
        <v>0.33750000000000002</v>
      </c>
      <c r="E175" s="46">
        <v>0.40899999999999997</v>
      </c>
      <c r="F175" s="46">
        <v>0.1048</v>
      </c>
    </row>
    <row r="176" spans="2:6">
      <c r="B176" s="49">
        <v>41944</v>
      </c>
      <c r="C176" s="46">
        <v>0.14319999999999999</v>
      </c>
      <c r="D176" s="46">
        <v>0.34079999999999999</v>
      </c>
      <c r="E176" s="46">
        <v>0.41410000000000002</v>
      </c>
      <c r="F176" s="46">
        <v>0.10199999999999999</v>
      </c>
    </row>
    <row r="177" spans="2:6">
      <c r="B177" s="49">
        <v>41974</v>
      </c>
      <c r="C177" s="46">
        <v>0.1444</v>
      </c>
      <c r="D177" s="46">
        <v>0.3105</v>
      </c>
      <c r="E177" s="46">
        <v>0.4224</v>
      </c>
      <c r="F177" s="46">
        <v>0.1227</v>
      </c>
    </row>
    <row r="178" spans="2:6">
      <c r="B178" s="20">
        <v>42005</v>
      </c>
      <c r="C178" s="50">
        <v>0.1489</v>
      </c>
      <c r="D178" s="50">
        <v>0.3629</v>
      </c>
      <c r="E178" s="50">
        <v>0.39040000000000002</v>
      </c>
      <c r="F178" s="50">
        <v>9.7699999999999995E-2</v>
      </c>
    </row>
    <row r="179" spans="2:6">
      <c r="B179" s="20">
        <v>42036</v>
      </c>
      <c r="C179" s="50">
        <v>0.15359999999999999</v>
      </c>
      <c r="D179" s="50">
        <v>0.3407</v>
      </c>
      <c r="E179" s="50">
        <v>0.39879999999999999</v>
      </c>
      <c r="F179" s="50">
        <v>0.10680000000000001</v>
      </c>
    </row>
    <row r="180" spans="2:6">
      <c r="B180" s="20">
        <v>42064</v>
      </c>
      <c r="C180" s="50">
        <v>0.14019999999999999</v>
      </c>
      <c r="D180" s="50">
        <v>0.3286</v>
      </c>
      <c r="E180" s="50">
        <v>0.41949999999999998</v>
      </c>
      <c r="F180" s="50">
        <v>0.1116</v>
      </c>
    </row>
    <row r="181" spans="2:6">
      <c r="B181" s="20">
        <v>42095</v>
      </c>
      <c r="C181" s="50">
        <v>0.1331</v>
      </c>
      <c r="D181" s="50">
        <v>0.33760000000000001</v>
      </c>
      <c r="E181" s="50">
        <v>0.42380000000000001</v>
      </c>
      <c r="F181" s="50">
        <v>0.1056</v>
      </c>
    </row>
    <row r="182" spans="2:6">
      <c r="B182" s="20">
        <v>42125</v>
      </c>
      <c r="C182" s="50">
        <v>0.1394</v>
      </c>
      <c r="D182" s="50">
        <v>0.33289999999999997</v>
      </c>
      <c r="E182" s="50">
        <v>0.41889999999999999</v>
      </c>
      <c r="F182" s="50">
        <v>0.1087</v>
      </c>
    </row>
  </sheetData>
  <hyperlinks>
    <hyperlink ref="A1" location="Contents!A1" display="Return to 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
  <sheetViews>
    <sheetView showGridLines="0" workbookViewId="0"/>
  </sheetViews>
  <sheetFormatPr defaultRowHeight="14.25"/>
  <sheetData>
    <row r="1" spans="1:1">
      <c r="A1" s="57" t="s">
        <v>47</v>
      </c>
    </row>
  </sheetData>
  <hyperlinks>
    <hyperlink ref="A1"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F291"/>
  <sheetViews>
    <sheetView showGridLines="0" workbookViewId="0"/>
  </sheetViews>
  <sheetFormatPr defaultRowHeight="14.25"/>
  <cols>
    <col min="2" max="2" width="6.875" bestFit="1" customWidth="1"/>
    <col min="3" max="3" width="9.125" bestFit="1" customWidth="1"/>
    <col min="4" max="4" width="9.875" bestFit="1" customWidth="1"/>
    <col min="5" max="5" width="17.125" bestFit="1" customWidth="1"/>
    <col min="6" max="6" width="16.75" bestFit="1" customWidth="1"/>
  </cols>
  <sheetData>
    <row r="1" spans="1:6">
      <c r="A1" s="57" t="s">
        <v>47</v>
      </c>
    </row>
    <row r="2" spans="1:6" ht="15">
      <c r="B2" s="28" t="s">
        <v>11</v>
      </c>
      <c r="C2" s="28" t="s">
        <v>12</v>
      </c>
      <c r="D2" s="14" t="s">
        <v>13</v>
      </c>
      <c r="E2" s="28" t="s">
        <v>23</v>
      </c>
      <c r="F2" s="14" t="s">
        <v>24</v>
      </c>
    </row>
    <row r="3" spans="1:6">
      <c r="B3" s="49">
        <v>36678</v>
      </c>
      <c r="C3" s="50">
        <v>0.42580000000000001</v>
      </c>
      <c r="D3" s="50">
        <v>0.29559999999999997</v>
      </c>
      <c r="E3" s="50"/>
      <c r="F3" s="50"/>
    </row>
    <row r="4" spans="1:6">
      <c r="B4" s="49">
        <v>36708</v>
      </c>
      <c r="C4" s="50">
        <v>0.4244</v>
      </c>
      <c r="D4" s="50">
        <v>0.2984</v>
      </c>
      <c r="E4" s="50"/>
      <c r="F4" s="50"/>
    </row>
    <row r="5" spans="1:6">
      <c r="B5" s="49">
        <v>36739</v>
      </c>
      <c r="C5" s="50">
        <v>0.4199</v>
      </c>
      <c r="D5" s="50">
        <v>0.3054</v>
      </c>
      <c r="E5" s="50"/>
      <c r="F5" s="50"/>
    </row>
    <row r="6" spans="1:6">
      <c r="B6" s="49">
        <v>36770</v>
      </c>
      <c r="C6" s="50">
        <v>0.44479999999999997</v>
      </c>
      <c r="D6" s="50">
        <v>0.2923</v>
      </c>
      <c r="E6" s="50"/>
      <c r="F6" s="50"/>
    </row>
    <row r="7" spans="1:6">
      <c r="B7" s="49">
        <v>36800</v>
      </c>
      <c r="C7" s="50">
        <v>0.44540000000000002</v>
      </c>
      <c r="D7" s="50">
        <v>0.29459999999999997</v>
      </c>
      <c r="E7" s="50"/>
      <c r="F7" s="50"/>
    </row>
    <row r="8" spans="1:6">
      <c r="B8" s="49">
        <v>36831</v>
      </c>
      <c r="C8" s="50">
        <v>0.45279999999999998</v>
      </c>
      <c r="D8" s="50">
        <v>0.29310000000000003</v>
      </c>
      <c r="E8" s="50"/>
      <c r="F8" s="50"/>
    </row>
    <row r="9" spans="1:6">
      <c r="B9" s="49">
        <v>36861</v>
      </c>
      <c r="C9" s="50">
        <v>0.44529999999999997</v>
      </c>
      <c r="D9" s="50">
        <v>0.27989999999999998</v>
      </c>
      <c r="E9" s="50"/>
      <c r="F9" s="50"/>
    </row>
    <row r="10" spans="1:6">
      <c r="B10" s="49">
        <v>36892</v>
      </c>
      <c r="C10" s="50">
        <v>0.50319999999999998</v>
      </c>
      <c r="D10" s="50">
        <v>0.26690000000000003</v>
      </c>
      <c r="E10" s="50"/>
      <c r="F10" s="50"/>
    </row>
    <row r="11" spans="1:6">
      <c r="B11" s="49">
        <v>36923</v>
      </c>
      <c r="C11" s="50">
        <v>0.44929999999999998</v>
      </c>
      <c r="D11" s="50">
        <v>0.29260000000000003</v>
      </c>
      <c r="E11" s="50"/>
      <c r="F11" s="50"/>
    </row>
    <row r="12" spans="1:6">
      <c r="B12" s="49">
        <v>36951</v>
      </c>
      <c r="C12" s="50">
        <v>0.4667</v>
      </c>
      <c r="D12" s="50">
        <v>0.27439999999999998</v>
      </c>
      <c r="E12" s="50"/>
      <c r="F12" s="50"/>
    </row>
    <row r="13" spans="1:6">
      <c r="B13" s="49">
        <v>36982</v>
      </c>
      <c r="C13" s="50">
        <v>0.47149999999999997</v>
      </c>
      <c r="D13" s="50">
        <v>0.2787</v>
      </c>
      <c r="E13" s="50"/>
      <c r="F13" s="50"/>
    </row>
    <row r="14" spans="1:6">
      <c r="B14" s="49">
        <v>37012</v>
      </c>
      <c r="C14" s="50">
        <v>0.46189999999999998</v>
      </c>
      <c r="D14" s="50">
        <v>0.28810000000000002</v>
      </c>
      <c r="E14" s="50"/>
      <c r="F14" s="50"/>
    </row>
    <row r="15" spans="1:6">
      <c r="B15" s="49">
        <v>37043</v>
      </c>
      <c r="C15" s="50">
        <v>0.45989999999999998</v>
      </c>
      <c r="D15" s="50">
        <v>0.28939999999999999</v>
      </c>
      <c r="E15" s="50"/>
      <c r="F15" s="50"/>
    </row>
    <row r="16" spans="1:6">
      <c r="B16" s="49">
        <v>37073</v>
      </c>
      <c r="C16" s="50">
        <v>0.46729999999999999</v>
      </c>
      <c r="D16" s="50">
        <v>0.28470000000000001</v>
      </c>
      <c r="E16" s="50"/>
      <c r="F16" s="50"/>
    </row>
    <row r="17" spans="2:6">
      <c r="B17" s="49">
        <v>37104</v>
      </c>
      <c r="C17" s="50">
        <v>0.4556</v>
      </c>
      <c r="D17" s="50">
        <v>0.28789999999999999</v>
      </c>
      <c r="E17" s="50"/>
      <c r="F17" s="50"/>
    </row>
    <row r="18" spans="2:6">
      <c r="B18" s="49">
        <v>37135</v>
      </c>
      <c r="C18" s="50">
        <v>0.46300000000000002</v>
      </c>
      <c r="D18" s="50">
        <v>0.28699999999999998</v>
      </c>
      <c r="E18" s="50"/>
      <c r="F18" s="50"/>
    </row>
    <row r="19" spans="2:6">
      <c r="B19" s="49">
        <v>37165</v>
      </c>
      <c r="C19" s="50">
        <v>0.47749999999999998</v>
      </c>
      <c r="D19" s="50">
        <v>0.2828</v>
      </c>
      <c r="E19" s="50"/>
      <c r="F19" s="50"/>
    </row>
    <row r="20" spans="2:6">
      <c r="B20" s="49">
        <v>37196</v>
      </c>
      <c r="C20" s="50">
        <v>0.4758</v>
      </c>
      <c r="D20" s="50">
        <v>0.2787</v>
      </c>
      <c r="E20" s="50"/>
      <c r="F20" s="50"/>
    </row>
    <row r="21" spans="2:6">
      <c r="B21" s="49">
        <v>37226</v>
      </c>
      <c r="C21" s="50">
        <v>0.45889999999999997</v>
      </c>
      <c r="D21" s="50">
        <v>0.2777</v>
      </c>
      <c r="E21" s="50"/>
      <c r="F21" s="50"/>
    </row>
    <row r="22" spans="2:6">
      <c r="B22" s="49">
        <v>37257</v>
      </c>
      <c r="C22" s="50">
        <v>0.57789999999999997</v>
      </c>
      <c r="D22" s="50">
        <v>0.22600000000000001</v>
      </c>
      <c r="E22" s="50"/>
      <c r="F22" s="50"/>
    </row>
    <row r="23" spans="2:6">
      <c r="B23" s="49">
        <v>37288</v>
      </c>
      <c r="C23" s="50">
        <v>0.48209999999999997</v>
      </c>
      <c r="D23" s="50">
        <v>0.2671</v>
      </c>
      <c r="E23" s="50"/>
      <c r="F23" s="50"/>
    </row>
    <row r="24" spans="2:6">
      <c r="B24" s="49">
        <v>37316</v>
      </c>
      <c r="C24" s="50">
        <v>0.46100000000000002</v>
      </c>
      <c r="D24" s="50">
        <v>0.2853</v>
      </c>
      <c r="E24" s="50"/>
      <c r="F24" s="50"/>
    </row>
    <row r="25" spans="2:6">
      <c r="B25" s="49">
        <v>37347</v>
      </c>
      <c r="C25" s="50">
        <v>0.48649999999999999</v>
      </c>
      <c r="D25" s="50">
        <v>0.26590000000000003</v>
      </c>
      <c r="E25" s="50"/>
      <c r="F25" s="50"/>
    </row>
    <row r="26" spans="2:6">
      <c r="B26" s="49">
        <v>37377</v>
      </c>
      <c r="C26" s="50">
        <v>0.46600000000000003</v>
      </c>
      <c r="D26" s="50">
        <v>0.2666</v>
      </c>
      <c r="E26" s="50"/>
      <c r="F26" s="50"/>
    </row>
    <row r="27" spans="2:6">
      <c r="B27" s="49">
        <v>37408</v>
      </c>
      <c r="C27" s="50">
        <v>0.47670000000000001</v>
      </c>
      <c r="D27" s="50">
        <v>0.26729999999999998</v>
      </c>
      <c r="E27" s="50"/>
      <c r="F27" s="50"/>
    </row>
    <row r="28" spans="2:6">
      <c r="B28" s="49">
        <v>37438</v>
      </c>
      <c r="C28" s="50">
        <v>0.47289999999999999</v>
      </c>
      <c r="D28" s="50">
        <v>0.26329999999999998</v>
      </c>
      <c r="E28" s="50"/>
      <c r="F28" s="50"/>
    </row>
    <row r="29" spans="2:6">
      <c r="B29" s="49">
        <v>37469</v>
      </c>
      <c r="C29" s="50">
        <v>0.46589999999999998</v>
      </c>
      <c r="D29" s="50">
        <v>0.26519999999999999</v>
      </c>
      <c r="E29" s="50"/>
      <c r="F29" s="50"/>
    </row>
    <row r="30" spans="2:6">
      <c r="B30" s="49">
        <v>37500</v>
      </c>
      <c r="C30" s="50">
        <v>0.46829999999999999</v>
      </c>
      <c r="D30" s="50">
        <v>0.26850000000000002</v>
      </c>
      <c r="E30" s="50"/>
      <c r="F30" s="50"/>
    </row>
    <row r="31" spans="2:6">
      <c r="B31" s="49">
        <v>37530</v>
      </c>
      <c r="C31" s="50">
        <v>0.47349999999999998</v>
      </c>
      <c r="D31" s="50">
        <v>0.2576</v>
      </c>
      <c r="E31" s="50"/>
      <c r="F31" s="50"/>
    </row>
    <row r="32" spans="2:6">
      <c r="B32" s="49">
        <v>37561</v>
      </c>
      <c r="C32" s="50">
        <v>0.47170000000000001</v>
      </c>
      <c r="D32" s="50">
        <v>0.2591</v>
      </c>
      <c r="E32" s="50"/>
      <c r="F32" s="50"/>
    </row>
    <row r="33" spans="2:6">
      <c r="B33" s="49">
        <v>37591</v>
      </c>
      <c r="C33" s="50">
        <v>0.48459999999999998</v>
      </c>
      <c r="D33" s="50">
        <v>0.24310000000000001</v>
      </c>
      <c r="E33" s="50"/>
      <c r="F33" s="50"/>
    </row>
    <row r="34" spans="2:6">
      <c r="B34" s="49">
        <v>37622</v>
      </c>
      <c r="C34" s="50">
        <v>0.5756</v>
      </c>
      <c r="D34" s="50">
        <v>0.20280000000000001</v>
      </c>
      <c r="E34" s="50"/>
      <c r="F34" s="50"/>
    </row>
    <row r="35" spans="2:6">
      <c r="B35" s="49">
        <v>37653</v>
      </c>
      <c r="C35" s="50">
        <v>0.48149999999999998</v>
      </c>
      <c r="D35" s="50">
        <v>0.23810000000000001</v>
      </c>
      <c r="E35" s="50"/>
      <c r="F35" s="50"/>
    </row>
    <row r="36" spans="2:6">
      <c r="B36" s="49">
        <v>37681</v>
      </c>
      <c r="C36" s="50">
        <v>0.47620000000000001</v>
      </c>
      <c r="D36" s="50">
        <v>0.2465</v>
      </c>
      <c r="E36" s="50"/>
      <c r="F36" s="50"/>
    </row>
    <row r="37" spans="2:6">
      <c r="B37" s="49">
        <v>37712</v>
      </c>
      <c r="C37" s="50">
        <v>0.50470000000000004</v>
      </c>
      <c r="D37" s="50">
        <v>0.2387</v>
      </c>
      <c r="E37" s="50"/>
      <c r="F37" s="50"/>
    </row>
    <row r="38" spans="2:6">
      <c r="B38" s="49">
        <v>37742</v>
      </c>
      <c r="C38" s="50">
        <v>0.4788</v>
      </c>
      <c r="D38" s="50">
        <v>0.25940000000000002</v>
      </c>
      <c r="E38" s="50"/>
      <c r="F38" s="50"/>
    </row>
    <row r="39" spans="2:6">
      <c r="B39" s="49">
        <v>37773</v>
      </c>
      <c r="C39" s="50">
        <v>0.47139999999999999</v>
      </c>
      <c r="D39" s="50">
        <v>0.27289999999999998</v>
      </c>
      <c r="E39" s="50"/>
      <c r="F39" s="50"/>
    </row>
    <row r="40" spans="2:6">
      <c r="B40" s="49">
        <v>37803</v>
      </c>
      <c r="C40" s="50">
        <v>0.46560000000000001</v>
      </c>
      <c r="D40" s="50">
        <v>0.2641</v>
      </c>
      <c r="E40" s="50"/>
      <c r="F40" s="50"/>
    </row>
    <row r="41" spans="2:6">
      <c r="B41" s="49">
        <v>37834</v>
      </c>
      <c r="C41" s="50">
        <v>0.48830000000000001</v>
      </c>
      <c r="D41" s="50">
        <v>0.25690000000000002</v>
      </c>
      <c r="E41" s="50"/>
      <c r="F41" s="50"/>
    </row>
    <row r="42" spans="2:6">
      <c r="B42" s="49">
        <v>37865</v>
      </c>
      <c r="C42" s="50">
        <v>0.48870000000000002</v>
      </c>
      <c r="D42" s="50">
        <v>0.26040000000000002</v>
      </c>
      <c r="E42" s="50"/>
      <c r="F42" s="50"/>
    </row>
    <row r="43" spans="2:6">
      <c r="B43" s="49">
        <v>37895</v>
      </c>
      <c r="C43" s="50">
        <v>0.47870000000000001</v>
      </c>
      <c r="D43" s="50">
        <v>0.25619999999999998</v>
      </c>
      <c r="E43" s="50"/>
      <c r="F43" s="50"/>
    </row>
    <row r="44" spans="2:6">
      <c r="B44" s="49">
        <v>37926</v>
      </c>
      <c r="C44" s="50">
        <v>0.4874</v>
      </c>
      <c r="D44" s="50">
        <v>0.25259999999999999</v>
      </c>
      <c r="E44" s="50"/>
      <c r="F44" s="50"/>
    </row>
    <row r="45" spans="2:6">
      <c r="B45" s="49">
        <v>37956</v>
      </c>
      <c r="C45" s="50">
        <v>0.45350000000000001</v>
      </c>
      <c r="D45" s="50">
        <v>0.24909999999999999</v>
      </c>
      <c r="E45" s="50"/>
      <c r="F45" s="50"/>
    </row>
    <row r="46" spans="2:6">
      <c r="B46" s="49">
        <v>37987</v>
      </c>
      <c r="C46" s="50">
        <v>0.60050000000000003</v>
      </c>
      <c r="D46" s="50">
        <v>0.20569999999999999</v>
      </c>
      <c r="E46" s="50"/>
      <c r="F46" s="50"/>
    </row>
    <row r="47" spans="2:6">
      <c r="B47" s="49">
        <v>38018</v>
      </c>
      <c r="C47" s="50">
        <v>0.48859999999999998</v>
      </c>
      <c r="D47" s="50">
        <v>0.254</v>
      </c>
      <c r="E47" s="50"/>
      <c r="F47" s="50"/>
    </row>
    <row r="48" spans="2:6">
      <c r="B48" s="49">
        <v>38047</v>
      </c>
      <c r="C48" s="50">
        <v>0.47210000000000002</v>
      </c>
      <c r="D48" s="50">
        <v>0.2455</v>
      </c>
      <c r="E48" s="50"/>
      <c r="F48" s="50"/>
    </row>
    <row r="49" spans="2:6">
      <c r="B49" s="49">
        <v>38078</v>
      </c>
      <c r="C49" s="50">
        <v>0.49409999999999998</v>
      </c>
      <c r="D49" s="50">
        <v>0.2291</v>
      </c>
      <c r="E49" s="50"/>
      <c r="F49" s="50"/>
    </row>
    <row r="50" spans="2:6">
      <c r="B50" s="49">
        <v>38108</v>
      </c>
      <c r="C50" s="50">
        <v>0.48259999999999997</v>
      </c>
      <c r="D50" s="50">
        <v>0.25230000000000002</v>
      </c>
      <c r="E50" s="50"/>
      <c r="F50" s="50"/>
    </row>
    <row r="51" spans="2:6">
      <c r="B51" s="49">
        <v>38139</v>
      </c>
      <c r="C51" s="50">
        <v>0.46339999999999998</v>
      </c>
      <c r="D51" s="50">
        <v>0.25629999999999997</v>
      </c>
      <c r="E51" s="50"/>
      <c r="F51" s="50"/>
    </row>
    <row r="52" spans="2:6">
      <c r="B52" s="49">
        <v>38169</v>
      </c>
      <c r="C52" s="50">
        <v>0.45119999999999999</v>
      </c>
      <c r="D52" s="50">
        <v>0.255</v>
      </c>
      <c r="E52" s="50"/>
      <c r="F52" s="50"/>
    </row>
    <row r="53" spans="2:6">
      <c r="B53" s="49">
        <v>38200</v>
      </c>
      <c r="C53" s="50">
        <v>0.45529999999999998</v>
      </c>
      <c r="D53" s="50">
        <v>0.25519999999999998</v>
      </c>
      <c r="E53" s="50"/>
      <c r="F53" s="50"/>
    </row>
    <row r="54" spans="2:6">
      <c r="B54" s="49">
        <v>38231</v>
      </c>
      <c r="C54" s="50">
        <v>0.46160000000000001</v>
      </c>
      <c r="D54" s="50">
        <v>0.26290000000000002</v>
      </c>
      <c r="E54" s="50"/>
      <c r="F54" s="50"/>
    </row>
    <row r="55" spans="2:6">
      <c r="B55" s="49">
        <v>38261</v>
      </c>
      <c r="C55" s="50">
        <v>0.47499999999999998</v>
      </c>
      <c r="D55" s="50">
        <v>0.2535</v>
      </c>
      <c r="E55" s="50"/>
      <c r="F55" s="50"/>
    </row>
    <row r="56" spans="2:6">
      <c r="B56" s="49">
        <v>38292</v>
      </c>
      <c r="C56" s="50">
        <v>0.4647</v>
      </c>
      <c r="D56" s="50">
        <v>0.26450000000000001</v>
      </c>
      <c r="E56" s="50"/>
      <c r="F56" s="50"/>
    </row>
    <row r="57" spans="2:6">
      <c r="B57" s="49">
        <v>38322</v>
      </c>
      <c r="C57" s="50">
        <v>0.47239999999999999</v>
      </c>
      <c r="D57" s="50">
        <v>0.2465</v>
      </c>
      <c r="E57" s="50"/>
      <c r="F57" s="50"/>
    </row>
    <row r="58" spans="2:6">
      <c r="B58" s="49">
        <v>38353</v>
      </c>
      <c r="C58" s="50">
        <v>0.58250000000000002</v>
      </c>
      <c r="D58" s="50">
        <v>0.21290000000000001</v>
      </c>
      <c r="E58" s="50"/>
      <c r="F58" s="50"/>
    </row>
    <row r="59" spans="2:6">
      <c r="B59" s="49">
        <v>38384</v>
      </c>
      <c r="C59" s="50">
        <v>0.47870000000000001</v>
      </c>
      <c r="D59" s="50">
        <v>0.25509999999999999</v>
      </c>
      <c r="E59" s="50"/>
      <c r="F59" s="50"/>
    </row>
    <row r="60" spans="2:6">
      <c r="B60" s="49">
        <v>38412</v>
      </c>
      <c r="C60" s="50">
        <v>0.47739999999999999</v>
      </c>
      <c r="D60" s="50">
        <v>0.25569999999999998</v>
      </c>
      <c r="E60" s="50"/>
      <c r="F60" s="50"/>
    </row>
    <row r="61" spans="2:6">
      <c r="B61" s="49">
        <v>38443</v>
      </c>
      <c r="C61" s="50">
        <v>0.49099999999999999</v>
      </c>
      <c r="D61" s="50">
        <v>0.23980000000000001</v>
      </c>
      <c r="E61" s="50"/>
      <c r="F61" s="50"/>
    </row>
    <row r="62" spans="2:6">
      <c r="B62" s="49">
        <v>38473</v>
      </c>
      <c r="C62" s="50">
        <v>0.47120000000000001</v>
      </c>
      <c r="D62" s="50">
        <v>0.25779999999999997</v>
      </c>
      <c r="E62" s="50"/>
      <c r="F62" s="50"/>
    </row>
    <row r="63" spans="2:6">
      <c r="B63" s="49">
        <v>38504</v>
      </c>
      <c r="C63" s="50">
        <v>0.4713</v>
      </c>
      <c r="D63" s="50">
        <v>0.25240000000000001</v>
      </c>
      <c r="E63" s="50"/>
      <c r="F63" s="50"/>
    </row>
    <row r="64" spans="2:6">
      <c r="B64" s="49">
        <v>38534</v>
      </c>
      <c r="C64" s="50">
        <v>0.45610000000000001</v>
      </c>
      <c r="D64" s="50">
        <v>0.27010000000000001</v>
      </c>
      <c r="E64" s="50"/>
      <c r="F64" s="50"/>
    </row>
    <row r="65" spans="2:6">
      <c r="B65" s="49">
        <v>38565</v>
      </c>
      <c r="C65" s="50">
        <v>0.47249999999999998</v>
      </c>
      <c r="D65" s="50">
        <v>0.2525</v>
      </c>
      <c r="E65" s="50"/>
      <c r="F65" s="50"/>
    </row>
    <row r="66" spans="2:6">
      <c r="B66" s="49">
        <v>38596</v>
      </c>
      <c r="C66" s="50">
        <v>0.46829999999999999</v>
      </c>
      <c r="D66" s="50">
        <v>0.25490000000000002</v>
      </c>
      <c r="E66" s="50"/>
      <c r="F66" s="50"/>
    </row>
    <row r="67" spans="2:6">
      <c r="B67" s="49">
        <v>38626</v>
      </c>
      <c r="C67" s="50">
        <v>0.45669999999999999</v>
      </c>
      <c r="D67" s="50">
        <v>0.2596</v>
      </c>
      <c r="E67" s="50"/>
      <c r="F67" s="50"/>
    </row>
    <row r="68" spans="2:6">
      <c r="B68" s="49">
        <v>38657</v>
      </c>
      <c r="C68" s="50">
        <v>0.46510000000000001</v>
      </c>
      <c r="D68" s="50">
        <v>0.26390000000000002</v>
      </c>
      <c r="E68" s="50"/>
      <c r="F68" s="50"/>
    </row>
    <row r="69" spans="2:6">
      <c r="B69" s="49">
        <v>38687</v>
      </c>
      <c r="C69" s="50">
        <v>0.44919999999999999</v>
      </c>
      <c r="D69" s="50">
        <v>0.24929999999999999</v>
      </c>
      <c r="E69" s="50"/>
      <c r="F69" s="50"/>
    </row>
    <row r="70" spans="2:6">
      <c r="B70" s="49">
        <v>38718</v>
      </c>
      <c r="C70" s="50">
        <v>0.56769999999999998</v>
      </c>
      <c r="D70" s="50">
        <v>0.2077</v>
      </c>
      <c r="E70" s="50"/>
      <c r="F70" s="50"/>
    </row>
    <row r="71" spans="2:6">
      <c r="B71" s="49">
        <v>38749</v>
      </c>
      <c r="C71" s="50">
        <v>0.47139999999999999</v>
      </c>
      <c r="D71" s="50">
        <v>0.26300000000000001</v>
      </c>
      <c r="E71" s="50"/>
      <c r="F71" s="50"/>
    </row>
    <row r="72" spans="2:6">
      <c r="B72" s="49">
        <v>38777</v>
      </c>
      <c r="C72" s="50">
        <v>0.4748</v>
      </c>
      <c r="D72" s="50">
        <v>0.2576</v>
      </c>
      <c r="E72" s="50"/>
      <c r="F72" s="50"/>
    </row>
    <row r="73" spans="2:6">
      <c r="B73" s="49">
        <v>38808</v>
      </c>
      <c r="C73" s="50">
        <v>0.4884</v>
      </c>
      <c r="D73" s="50">
        <v>0.24940000000000001</v>
      </c>
      <c r="E73" s="50"/>
      <c r="F73" s="50"/>
    </row>
    <row r="74" spans="2:6">
      <c r="B74" s="49">
        <v>38838</v>
      </c>
      <c r="C74" s="50">
        <v>0.48380000000000001</v>
      </c>
      <c r="D74" s="50">
        <v>0.25729999999999997</v>
      </c>
      <c r="E74" s="50"/>
      <c r="F74" s="50"/>
    </row>
    <row r="75" spans="2:6">
      <c r="B75" s="49">
        <v>38869</v>
      </c>
      <c r="C75" s="50">
        <v>0.48709999999999998</v>
      </c>
      <c r="D75" s="50">
        <v>0.25030000000000002</v>
      </c>
      <c r="E75" s="50"/>
      <c r="F75" s="50"/>
    </row>
    <row r="76" spans="2:6">
      <c r="B76" s="49">
        <v>38899</v>
      </c>
      <c r="C76" s="50">
        <v>0.47689999999999999</v>
      </c>
      <c r="D76" s="50">
        <v>0.26119999999999999</v>
      </c>
      <c r="E76" s="50"/>
      <c r="F76" s="50"/>
    </row>
    <row r="77" spans="2:6">
      <c r="B77" s="49">
        <v>38930</v>
      </c>
      <c r="C77" s="50">
        <v>0.47489999999999999</v>
      </c>
      <c r="D77" s="50">
        <v>0.26729999999999998</v>
      </c>
      <c r="E77" s="50"/>
      <c r="F77" s="50"/>
    </row>
    <row r="78" spans="2:6">
      <c r="B78" s="49">
        <v>38961</v>
      </c>
      <c r="C78" s="50">
        <v>0.48130000000000001</v>
      </c>
      <c r="D78" s="50">
        <v>0.25650000000000001</v>
      </c>
      <c r="E78" s="50"/>
      <c r="F78" s="50"/>
    </row>
    <row r="79" spans="2:6">
      <c r="B79" s="49">
        <v>38991</v>
      </c>
      <c r="C79" s="50">
        <v>0.48809999999999998</v>
      </c>
      <c r="D79" s="50">
        <v>0.26329999999999998</v>
      </c>
      <c r="E79" s="50"/>
      <c r="F79" s="50"/>
    </row>
    <row r="80" spans="2:6">
      <c r="B80" s="49">
        <v>39022</v>
      </c>
      <c r="C80" s="50">
        <v>0.49480000000000002</v>
      </c>
      <c r="D80" s="50">
        <v>0.25990000000000002</v>
      </c>
      <c r="E80" s="50"/>
      <c r="F80" s="50"/>
    </row>
    <row r="81" spans="2:6">
      <c r="B81" s="49">
        <v>39052</v>
      </c>
      <c r="C81" s="50">
        <v>0.47049999999999997</v>
      </c>
      <c r="D81" s="50">
        <v>0.25119999999999998</v>
      </c>
      <c r="E81" s="50"/>
      <c r="F81" s="50"/>
    </row>
    <row r="82" spans="2:6">
      <c r="B82" s="49">
        <v>39083</v>
      </c>
      <c r="C82" s="50">
        <v>0.57889999999999997</v>
      </c>
      <c r="D82" s="50">
        <v>0.222</v>
      </c>
      <c r="E82" s="50"/>
      <c r="F82" s="50"/>
    </row>
    <row r="83" spans="2:6">
      <c r="B83" s="49">
        <v>39114</v>
      </c>
      <c r="C83" s="50">
        <v>0.49909999999999999</v>
      </c>
      <c r="D83" s="50">
        <v>0.2611</v>
      </c>
      <c r="E83" s="50"/>
      <c r="F83" s="50"/>
    </row>
    <row r="84" spans="2:6">
      <c r="B84" s="49">
        <v>39142</v>
      </c>
      <c r="C84" s="50">
        <v>0.4909</v>
      </c>
      <c r="D84" s="50">
        <v>0.25190000000000001</v>
      </c>
      <c r="E84" s="50"/>
      <c r="F84" s="50"/>
    </row>
    <row r="85" spans="2:6">
      <c r="B85" s="49">
        <v>39173</v>
      </c>
      <c r="C85" s="50">
        <v>0.4834</v>
      </c>
      <c r="D85" s="50">
        <v>0.25969999999999999</v>
      </c>
      <c r="E85" s="50"/>
      <c r="F85" s="50"/>
    </row>
    <row r="86" spans="2:6">
      <c r="B86" s="49">
        <v>39203</v>
      </c>
      <c r="C86" s="50">
        <v>0.47570000000000001</v>
      </c>
      <c r="D86" s="50">
        <v>0.25669999999999998</v>
      </c>
      <c r="E86" s="50"/>
      <c r="F86" s="50"/>
    </row>
    <row r="87" spans="2:6">
      <c r="B87" s="49">
        <v>39234</v>
      </c>
      <c r="C87" s="50">
        <v>0.50380000000000003</v>
      </c>
      <c r="D87" s="50">
        <v>0.25009999999999999</v>
      </c>
      <c r="E87" s="50"/>
      <c r="F87" s="50"/>
    </row>
    <row r="88" spans="2:6">
      <c r="B88" s="49">
        <v>39264</v>
      </c>
      <c r="C88" s="50">
        <v>0.47560000000000002</v>
      </c>
      <c r="D88" s="50">
        <v>0.25590000000000002</v>
      </c>
      <c r="E88" s="50"/>
      <c r="F88" s="50"/>
    </row>
    <row r="89" spans="2:6">
      <c r="B89" s="49">
        <v>39295</v>
      </c>
      <c r="C89" s="50">
        <v>0.47220000000000001</v>
      </c>
      <c r="D89" s="50">
        <v>0.25679999999999997</v>
      </c>
      <c r="E89" s="50"/>
      <c r="F89" s="50"/>
    </row>
    <row r="90" spans="2:6">
      <c r="B90" s="49">
        <v>39326</v>
      </c>
      <c r="C90" s="50">
        <v>0.48920000000000002</v>
      </c>
      <c r="D90" s="50">
        <v>0.25940000000000002</v>
      </c>
      <c r="E90" s="50"/>
      <c r="F90" s="50"/>
    </row>
    <row r="91" spans="2:6">
      <c r="B91" s="49">
        <v>39356</v>
      </c>
      <c r="C91" s="50">
        <v>0.48770000000000002</v>
      </c>
      <c r="D91" s="50">
        <v>0.27700000000000002</v>
      </c>
      <c r="E91" s="50"/>
      <c r="F91" s="50"/>
    </row>
    <row r="92" spans="2:6">
      <c r="B92" s="49">
        <v>39387</v>
      </c>
      <c r="C92" s="50">
        <v>0.47839999999999999</v>
      </c>
      <c r="D92" s="50">
        <v>0.28310000000000002</v>
      </c>
      <c r="E92" s="50"/>
      <c r="F92" s="50"/>
    </row>
    <row r="93" spans="2:6">
      <c r="B93" s="49">
        <v>39417</v>
      </c>
      <c r="C93" s="50">
        <v>0.4768</v>
      </c>
      <c r="D93" s="50">
        <v>0.2823</v>
      </c>
      <c r="E93" s="50"/>
      <c r="F93" s="50"/>
    </row>
    <row r="94" spans="2:6">
      <c r="B94" s="49">
        <v>39448</v>
      </c>
      <c r="C94" s="50">
        <v>0.54190000000000005</v>
      </c>
      <c r="D94" s="50">
        <v>0.2616</v>
      </c>
      <c r="E94" s="50"/>
      <c r="F94" s="50"/>
    </row>
    <row r="95" spans="2:6">
      <c r="B95" s="49">
        <v>39479</v>
      </c>
      <c r="C95" s="50">
        <v>0.48280000000000001</v>
      </c>
      <c r="D95" s="50">
        <v>0.28699999999999998</v>
      </c>
      <c r="E95" s="50"/>
      <c r="F95" s="50"/>
    </row>
    <row r="96" spans="2:6">
      <c r="B96" s="49">
        <v>39508</v>
      </c>
      <c r="C96" s="50">
        <v>0.47520000000000001</v>
      </c>
      <c r="D96" s="50">
        <v>0.2873</v>
      </c>
      <c r="E96" s="50"/>
      <c r="F96" s="50"/>
    </row>
    <row r="97" spans="2:6">
      <c r="B97" s="49">
        <v>39539</v>
      </c>
      <c r="C97" s="50">
        <v>0.46679999999999999</v>
      </c>
      <c r="D97" s="50">
        <v>0.29949999999999999</v>
      </c>
      <c r="E97" s="50"/>
      <c r="F97" s="50"/>
    </row>
    <row r="98" spans="2:6">
      <c r="B98" s="49">
        <v>39569</v>
      </c>
      <c r="C98" s="50">
        <v>0.47249999999999998</v>
      </c>
      <c r="D98" s="50">
        <v>0.29549999999999998</v>
      </c>
      <c r="E98" s="50"/>
      <c r="F98" s="50"/>
    </row>
    <row r="99" spans="2:6">
      <c r="B99" s="49">
        <v>39600</v>
      </c>
      <c r="C99" s="50">
        <v>0.46079999999999999</v>
      </c>
      <c r="D99" s="50">
        <v>0.3009</v>
      </c>
      <c r="E99" s="50"/>
      <c r="F99" s="50"/>
    </row>
    <row r="100" spans="2:6">
      <c r="B100" s="49">
        <v>39630</v>
      </c>
      <c r="C100" s="50">
        <v>0.45810000000000001</v>
      </c>
      <c r="D100" s="50">
        <v>0.29599999999999999</v>
      </c>
      <c r="E100" s="50"/>
      <c r="F100" s="50"/>
    </row>
    <row r="101" spans="2:6">
      <c r="B101" s="49">
        <v>39661</v>
      </c>
      <c r="C101" s="50">
        <v>0.4703</v>
      </c>
      <c r="D101" s="50">
        <v>0.29039999999999999</v>
      </c>
      <c r="E101" s="50"/>
      <c r="F101" s="50"/>
    </row>
    <row r="102" spans="2:6">
      <c r="B102" s="49">
        <v>39692</v>
      </c>
      <c r="C102" s="50">
        <v>0.46029999999999999</v>
      </c>
      <c r="D102" s="50">
        <v>0.30759999999999998</v>
      </c>
      <c r="E102" s="50"/>
      <c r="F102" s="50"/>
    </row>
    <row r="103" spans="2:6">
      <c r="B103" s="49">
        <v>39722</v>
      </c>
      <c r="C103" s="50">
        <v>0.46389999999999998</v>
      </c>
      <c r="D103" s="50">
        <v>0.29199999999999998</v>
      </c>
      <c r="E103" s="50"/>
      <c r="F103" s="50"/>
    </row>
    <row r="104" spans="2:6">
      <c r="B104" s="49">
        <v>39753</v>
      </c>
      <c r="C104" s="50">
        <v>0.44240000000000002</v>
      </c>
      <c r="D104" s="50">
        <v>0.29749999999999999</v>
      </c>
      <c r="E104" s="50"/>
      <c r="F104" s="50"/>
    </row>
    <row r="105" spans="2:6">
      <c r="B105" s="49">
        <v>39783</v>
      </c>
      <c r="C105" s="50">
        <v>0.43769999999999998</v>
      </c>
      <c r="D105" s="50">
        <v>0.2994</v>
      </c>
      <c r="E105" s="50"/>
      <c r="F105" s="50"/>
    </row>
    <row r="106" spans="2:6">
      <c r="B106" s="49">
        <v>39814</v>
      </c>
      <c r="C106" s="50">
        <v>0.50870000000000004</v>
      </c>
      <c r="D106" s="50">
        <v>0.2752</v>
      </c>
      <c r="E106" s="50"/>
      <c r="F106" s="50"/>
    </row>
    <row r="107" spans="2:6">
      <c r="B107" s="49">
        <v>39845</v>
      </c>
      <c r="C107" s="50">
        <v>0.4446</v>
      </c>
      <c r="D107" s="50">
        <v>0.312</v>
      </c>
      <c r="E107" s="50"/>
      <c r="F107" s="50"/>
    </row>
    <row r="108" spans="2:6">
      <c r="B108" s="49">
        <v>39873</v>
      </c>
      <c r="C108" s="50">
        <v>0.4375</v>
      </c>
      <c r="D108" s="50">
        <v>0.30759999999999998</v>
      </c>
      <c r="E108" s="50"/>
      <c r="F108" s="50"/>
    </row>
    <row r="109" spans="2:6">
      <c r="B109" s="49">
        <v>39904</v>
      </c>
      <c r="C109" s="50">
        <v>0.44469999999999998</v>
      </c>
      <c r="D109" s="50">
        <v>0.30880000000000002</v>
      </c>
      <c r="E109" s="50"/>
      <c r="F109" s="50"/>
    </row>
    <row r="110" spans="2:6">
      <c r="B110" s="49">
        <v>39934</v>
      </c>
      <c r="C110" s="50">
        <v>0.43340000000000001</v>
      </c>
      <c r="D110" s="50">
        <v>0.3075</v>
      </c>
      <c r="E110" s="50"/>
      <c r="F110" s="50"/>
    </row>
    <row r="111" spans="2:6">
      <c r="B111" s="49">
        <v>39965</v>
      </c>
      <c r="C111" s="50">
        <v>0.43680000000000002</v>
      </c>
      <c r="D111" s="50">
        <v>0.32050000000000001</v>
      </c>
      <c r="E111" s="50"/>
      <c r="F111" s="50"/>
    </row>
    <row r="112" spans="2:6">
      <c r="B112" s="49">
        <v>39995</v>
      </c>
      <c r="C112" s="50">
        <v>0.43380000000000002</v>
      </c>
      <c r="D112" s="50">
        <v>0.31580000000000003</v>
      </c>
      <c r="E112" s="50"/>
      <c r="F112" s="50"/>
    </row>
    <row r="113" spans="2:6">
      <c r="B113" s="49">
        <v>40026</v>
      </c>
      <c r="C113" s="50">
        <v>0.41870000000000002</v>
      </c>
      <c r="D113" s="50">
        <v>0.32969999999999999</v>
      </c>
      <c r="E113" s="50"/>
      <c r="F113" s="50"/>
    </row>
    <row r="114" spans="2:6">
      <c r="B114" s="49">
        <v>40057</v>
      </c>
      <c r="C114" s="50">
        <v>0.4239</v>
      </c>
      <c r="D114" s="50">
        <v>0.32479999999999998</v>
      </c>
      <c r="E114" s="50"/>
      <c r="F114" s="50"/>
    </row>
    <row r="115" spans="2:6">
      <c r="B115" s="49">
        <v>40087</v>
      </c>
      <c r="C115" s="50">
        <v>0.44080000000000003</v>
      </c>
      <c r="D115" s="50">
        <v>0.3226</v>
      </c>
      <c r="E115" s="50"/>
      <c r="F115" s="50"/>
    </row>
    <row r="116" spans="2:6">
      <c r="B116" s="49">
        <v>40118</v>
      </c>
      <c r="C116" s="50">
        <v>0.41270000000000001</v>
      </c>
      <c r="D116" s="50">
        <v>0.3352</v>
      </c>
      <c r="E116" s="50"/>
      <c r="F116" s="50"/>
    </row>
    <row r="117" spans="2:6">
      <c r="B117" s="49">
        <v>40148</v>
      </c>
      <c r="C117" s="50">
        <v>0.40799999999999997</v>
      </c>
      <c r="D117" s="50">
        <v>0.3291</v>
      </c>
      <c r="E117" s="50"/>
      <c r="F117" s="50"/>
    </row>
    <row r="118" spans="2:6">
      <c r="B118" s="49">
        <v>40179</v>
      </c>
      <c r="C118" s="50">
        <v>0.49890000000000001</v>
      </c>
      <c r="D118" s="50">
        <v>0.28539999999999999</v>
      </c>
      <c r="E118" s="50"/>
      <c r="F118" s="50"/>
    </row>
    <row r="119" spans="2:6">
      <c r="B119" s="49">
        <v>40210</v>
      </c>
      <c r="C119" s="50">
        <v>0.43209999999999998</v>
      </c>
      <c r="D119" s="50">
        <v>0.32700000000000001</v>
      </c>
      <c r="E119" s="50"/>
      <c r="F119" s="50"/>
    </row>
    <row r="120" spans="2:6">
      <c r="B120" s="49">
        <v>40238</v>
      </c>
      <c r="C120" s="50">
        <v>0.4239</v>
      </c>
      <c r="D120" s="50">
        <v>0.33129999999999998</v>
      </c>
      <c r="E120" s="50"/>
      <c r="F120" s="50"/>
    </row>
    <row r="121" spans="2:6">
      <c r="B121" s="49">
        <v>40269</v>
      </c>
      <c r="C121" s="50">
        <v>0.42959999999999998</v>
      </c>
      <c r="D121" s="50">
        <v>0.33040000000000003</v>
      </c>
      <c r="E121" s="50"/>
      <c r="F121" s="50"/>
    </row>
    <row r="122" spans="2:6">
      <c r="B122" s="49">
        <v>40299</v>
      </c>
      <c r="C122" s="50">
        <v>0.41489999999999999</v>
      </c>
      <c r="D122" s="50">
        <v>0.3337</v>
      </c>
      <c r="E122" s="50"/>
      <c r="F122" s="50"/>
    </row>
    <row r="123" spans="2:6">
      <c r="B123" s="49">
        <v>40330</v>
      </c>
      <c r="C123" s="50">
        <v>0.4037</v>
      </c>
      <c r="D123" s="50">
        <v>0.35370000000000001</v>
      </c>
      <c r="E123" s="50"/>
      <c r="F123" s="50"/>
    </row>
    <row r="124" spans="2:6">
      <c r="B124" s="49">
        <v>40360</v>
      </c>
      <c r="C124" s="50">
        <v>0.40289999999999998</v>
      </c>
      <c r="D124" s="50">
        <v>0.35649999999999998</v>
      </c>
      <c r="E124" s="50"/>
      <c r="F124" s="50"/>
    </row>
    <row r="125" spans="2:6">
      <c r="B125" s="49">
        <v>40391</v>
      </c>
      <c r="C125" s="50">
        <v>0.39679999999999999</v>
      </c>
      <c r="D125" s="50">
        <v>0.35630000000000001</v>
      </c>
      <c r="E125" s="50"/>
      <c r="F125" s="50"/>
    </row>
    <row r="126" spans="2:6">
      <c r="B126" s="49">
        <v>40422</v>
      </c>
      <c r="C126" s="50">
        <v>0.39989999999999998</v>
      </c>
      <c r="D126" s="50">
        <v>0.35189999999999999</v>
      </c>
      <c r="E126" s="50"/>
      <c r="F126" s="50"/>
    </row>
    <row r="127" spans="2:6">
      <c r="B127" s="49">
        <v>40452</v>
      </c>
      <c r="C127" s="50">
        <v>0.4128</v>
      </c>
      <c r="D127" s="50">
        <v>0.3503</v>
      </c>
      <c r="E127" s="50"/>
      <c r="F127" s="50"/>
    </row>
    <row r="128" spans="2:6">
      <c r="B128" s="49">
        <v>40483</v>
      </c>
      <c r="C128" s="50">
        <v>0.3982</v>
      </c>
      <c r="D128" s="50">
        <v>0.36549999999999999</v>
      </c>
      <c r="E128" s="50"/>
      <c r="F128" s="50"/>
    </row>
    <row r="129" spans="2:6">
      <c r="B129" s="49">
        <v>40513</v>
      </c>
      <c r="C129" s="50">
        <v>0.38840000000000002</v>
      </c>
      <c r="D129" s="50">
        <v>0.35930000000000001</v>
      </c>
      <c r="E129" s="50"/>
      <c r="F129" s="50"/>
    </row>
    <row r="130" spans="2:6">
      <c r="B130" s="49">
        <v>40544</v>
      </c>
      <c r="C130" s="50">
        <v>0.44819999999999999</v>
      </c>
      <c r="D130" s="50">
        <v>0.33339999999999997</v>
      </c>
      <c r="E130" s="50"/>
      <c r="F130" s="50"/>
    </row>
    <row r="131" spans="2:6">
      <c r="B131" s="49">
        <v>40575</v>
      </c>
      <c r="C131" s="50">
        <v>0.39750000000000002</v>
      </c>
      <c r="D131" s="50">
        <v>0.36149999999999999</v>
      </c>
      <c r="E131" s="50"/>
      <c r="F131" s="50"/>
    </row>
    <row r="132" spans="2:6">
      <c r="B132" s="49">
        <v>40603</v>
      </c>
      <c r="C132" s="50">
        <v>0.37190000000000001</v>
      </c>
      <c r="D132" s="50">
        <v>0.37009999999999998</v>
      </c>
      <c r="E132" s="50"/>
      <c r="F132" s="50"/>
    </row>
    <row r="133" spans="2:6">
      <c r="B133" s="49">
        <v>40634</v>
      </c>
      <c r="C133" s="50">
        <v>0.37090000000000001</v>
      </c>
      <c r="D133" s="50">
        <v>0.371</v>
      </c>
      <c r="E133" s="50"/>
      <c r="F133" s="50"/>
    </row>
    <row r="134" spans="2:6">
      <c r="B134" s="49">
        <v>40664</v>
      </c>
      <c r="C134" s="50">
        <v>0.39140000000000003</v>
      </c>
      <c r="D134" s="50">
        <v>0.36320000000000002</v>
      </c>
      <c r="E134" s="50"/>
      <c r="F134" s="50"/>
    </row>
    <row r="135" spans="2:6">
      <c r="B135" s="49">
        <v>40695</v>
      </c>
      <c r="C135" s="50">
        <v>0.39090000000000003</v>
      </c>
      <c r="D135" s="50">
        <v>0.37040000000000001</v>
      </c>
      <c r="E135" s="50"/>
      <c r="F135" s="50"/>
    </row>
    <row r="136" spans="2:6">
      <c r="B136" s="49">
        <v>40725</v>
      </c>
      <c r="C136" s="50">
        <v>0.4017</v>
      </c>
      <c r="D136" s="50">
        <v>0.36559999999999998</v>
      </c>
      <c r="E136" s="50"/>
      <c r="F136" s="50"/>
    </row>
    <row r="137" spans="2:6">
      <c r="B137" s="49">
        <v>40756</v>
      </c>
      <c r="C137" s="50">
        <v>0.38629999999999998</v>
      </c>
      <c r="D137" s="50">
        <v>0.37569999999999998</v>
      </c>
      <c r="E137" s="50"/>
      <c r="F137" s="50"/>
    </row>
    <row r="138" spans="2:6">
      <c r="B138" s="49">
        <v>40787</v>
      </c>
      <c r="C138" s="50">
        <v>0.38679999999999998</v>
      </c>
      <c r="D138" s="50">
        <v>0.37169999999999997</v>
      </c>
      <c r="E138" s="50"/>
      <c r="F138" s="50"/>
    </row>
    <row r="139" spans="2:6">
      <c r="B139" s="49">
        <v>40817</v>
      </c>
      <c r="C139" s="50">
        <v>0.37340000000000001</v>
      </c>
      <c r="D139" s="50">
        <v>0.38009999999999999</v>
      </c>
      <c r="E139" s="50"/>
      <c r="F139" s="50"/>
    </row>
    <row r="140" spans="2:6">
      <c r="B140" s="49">
        <v>40848</v>
      </c>
      <c r="C140" s="50">
        <v>0.36080000000000001</v>
      </c>
      <c r="D140" s="50">
        <v>0.38629999999999998</v>
      </c>
      <c r="E140" s="50"/>
      <c r="F140" s="50"/>
    </row>
    <row r="141" spans="2:6">
      <c r="B141" s="49">
        <v>40878</v>
      </c>
      <c r="C141" s="50">
        <v>0.36709999999999998</v>
      </c>
      <c r="D141" s="50">
        <v>0.378</v>
      </c>
      <c r="E141" s="50"/>
      <c r="F141" s="50"/>
    </row>
    <row r="142" spans="2:6">
      <c r="B142" s="49">
        <v>40909</v>
      </c>
      <c r="C142" s="50">
        <v>0.38819999999999999</v>
      </c>
      <c r="D142" s="50">
        <v>0.38500000000000001</v>
      </c>
      <c r="E142" s="50"/>
      <c r="F142" s="50"/>
    </row>
    <row r="143" spans="2:6">
      <c r="B143" s="49">
        <v>40940</v>
      </c>
      <c r="C143" s="50">
        <v>0.36720000000000003</v>
      </c>
      <c r="D143" s="50">
        <v>0.38229999999999997</v>
      </c>
      <c r="E143" s="50"/>
      <c r="F143" s="50"/>
    </row>
    <row r="144" spans="2:6">
      <c r="B144" s="49">
        <v>40969</v>
      </c>
      <c r="C144" s="50">
        <v>0.36249999999999999</v>
      </c>
      <c r="D144" s="50">
        <v>0.38679999999999998</v>
      </c>
      <c r="E144" s="50"/>
      <c r="F144" s="50"/>
    </row>
    <row r="145" spans="2:6">
      <c r="B145" s="49">
        <v>41000</v>
      </c>
      <c r="C145" s="50">
        <v>0.39450000000000002</v>
      </c>
      <c r="D145" s="50">
        <v>0.3866</v>
      </c>
      <c r="E145" s="50"/>
      <c r="F145" s="50"/>
    </row>
    <row r="146" spans="2:6">
      <c r="B146" s="49">
        <v>41030</v>
      </c>
      <c r="C146" s="50">
        <v>0.3599</v>
      </c>
      <c r="D146" s="50">
        <v>0.3957</v>
      </c>
      <c r="E146" s="50"/>
      <c r="F146" s="50"/>
    </row>
    <row r="147" spans="2:6">
      <c r="B147" s="49">
        <v>41061</v>
      </c>
      <c r="C147" s="50">
        <v>0.37230000000000002</v>
      </c>
      <c r="D147" s="50">
        <v>0.37669999999999998</v>
      </c>
      <c r="E147" s="50"/>
      <c r="F147" s="50"/>
    </row>
    <row r="148" spans="2:6">
      <c r="B148" s="49">
        <v>41091</v>
      </c>
      <c r="C148" s="50">
        <v>0.37480000000000002</v>
      </c>
      <c r="D148" s="50">
        <v>0.38350000000000001</v>
      </c>
      <c r="E148" s="50"/>
      <c r="F148" s="50"/>
    </row>
    <row r="149" spans="2:6">
      <c r="B149" s="49">
        <v>41122</v>
      </c>
      <c r="C149" s="46">
        <v>0.35659999999999997</v>
      </c>
      <c r="D149" s="46">
        <v>0.40660000000000002</v>
      </c>
      <c r="E149" s="46"/>
      <c r="F149" s="46"/>
    </row>
    <row r="150" spans="2:6">
      <c r="B150" s="49">
        <v>41153</v>
      </c>
      <c r="C150" s="46">
        <v>0.36720000000000003</v>
      </c>
      <c r="D150" s="46">
        <v>0.39479999999999998</v>
      </c>
      <c r="E150" s="46"/>
      <c r="F150" s="46"/>
    </row>
    <row r="151" spans="2:6">
      <c r="B151" s="49">
        <v>41183</v>
      </c>
      <c r="C151" s="46">
        <v>0.36470000000000002</v>
      </c>
      <c r="D151" s="46">
        <v>0.39329999999999998</v>
      </c>
      <c r="E151" s="46"/>
      <c r="F151" s="46"/>
    </row>
    <row r="152" spans="2:6">
      <c r="B152" s="49">
        <v>41214</v>
      </c>
      <c r="C152" s="46">
        <v>0.35639999999999999</v>
      </c>
      <c r="D152" s="46">
        <v>0.3977</v>
      </c>
      <c r="E152" s="46"/>
      <c r="F152" s="46"/>
    </row>
    <row r="153" spans="2:6">
      <c r="B153" s="49">
        <v>41244</v>
      </c>
      <c r="C153" s="46">
        <v>0.35909999999999997</v>
      </c>
      <c r="D153" s="46">
        <v>0.38300000000000001</v>
      </c>
      <c r="E153" s="46"/>
      <c r="F153" s="46"/>
    </row>
    <row r="154" spans="2:6">
      <c r="B154" s="49">
        <v>41275</v>
      </c>
      <c r="C154" s="46">
        <v>0.40849999999999997</v>
      </c>
      <c r="D154" s="46">
        <v>0.37190000000000001</v>
      </c>
      <c r="E154" s="46"/>
      <c r="F154" s="46"/>
    </row>
    <row r="155" spans="2:6">
      <c r="B155" s="49">
        <v>41306</v>
      </c>
      <c r="C155" s="46">
        <v>0.376</v>
      </c>
      <c r="D155" s="46">
        <v>0.38400000000000001</v>
      </c>
      <c r="E155" s="46"/>
      <c r="F155" s="46"/>
    </row>
    <row r="156" spans="2:6">
      <c r="B156" s="49">
        <v>41334</v>
      </c>
      <c r="C156" s="46">
        <v>0.37309999999999999</v>
      </c>
      <c r="D156" s="46">
        <v>0.38090000000000002</v>
      </c>
      <c r="E156" s="46"/>
      <c r="F156" s="46"/>
    </row>
    <row r="157" spans="2:6">
      <c r="B157" s="49">
        <v>41365</v>
      </c>
      <c r="C157" s="46">
        <v>0.38080000000000003</v>
      </c>
      <c r="D157" s="46">
        <v>0.37890000000000001</v>
      </c>
      <c r="E157" s="46"/>
      <c r="F157" s="46"/>
    </row>
    <row r="158" spans="2:6">
      <c r="B158" s="49">
        <v>41395</v>
      </c>
      <c r="C158" s="46">
        <v>0.36459999999999998</v>
      </c>
      <c r="D158" s="46">
        <v>0.38500000000000001</v>
      </c>
      <c r="E158" s="46"/>
      <c r="F158" s="46"/>
    </row>
    <row r="159" spans="2:6">
      <c r="B159" s="49">
        <v>41426</v>
      </c>
      <c r="C159" s="46">
        <v>0.36780000000000002</v>
      </c>
      <c r="D159" s="46">
        <v>0.3805</v>
      </c>
      <c r="E159" s="46"/>
      <c r="F159" s="46"/>
    </row>
    <row r="160" spans="2:6">
      <c r="B160" s="49">
        <v>41456</v>
      </c>
      <c r="C160" s="50">
        <v>0.35649999999999998</v>
      </c>
      <c r="D160" s="50">
        <v>0.38619999999999999</v>
      </c>
      <c r="E160" s="50"/>
      <c r="F160" s="50"/>
    </row>
    <row r="161" spans="2:6">
      <c r="B161" s="49">
        <v>41487</v>
      </c>
      <c r="C161" s="50">
        <v>0.36109999999999998</v>
      </c>
      <c r="D161" s="50">
        <v>0.38329999999999997</v>
      </c>
      <c r="E161" s="50"/>
      <c r="F161" s="50"/>
    </row>
    <row r="162" spans="2:6">
      <c r="B162" s="49">
        <v>41518</v>
      </c>
      <c r="C162" s="50">
        <v>0.36199999999999999</v>
      </c>
      <c r="D162" s="50">
        <v>0.38979999999999998</v>
      </c>
      <c r="E162" s="50"/>
      <c r="F162" s="50"/>
    </row>
    <row r="163" spans="2:6">
      <c r="B163" s="49">
        <v>41548</v>
      </c>
      <c r="C163" s="50">
        <v>0.34720000000000001</v>
      </c>
      <c r="D163" s="50">
        <v>0.39369999999999999</v>
      </c>
      <c r="E163" s="50"/>
      <c r="F163" s="50"/>
    </row>
    <row r="164" spans="2:6">
      <c r="B164" s="49">
        <v>41579</v>
      </c>
      <c r="C164" s="50">
        <v>0.3503</v>
      </c>
      <c r="D164" s="50">
        <v>0.38990000000000002</v>
      </c>
      <c r="E164" s="50"/>
      <c r="F164" s="50"/>
    </row>
    <row r="165" spans="2:6">
      <c r="B165" s="49">
        <v>41609</v>
      </c>
      <c r="C165" s="50">
        <v>0.34970000000000001</v>
      </c>
      <c r="D165" s="50">
        <v>0.38650000000000001</v>
      </c>
      <c r="E165" s="50"/>
      <c r="F165" s="50"/>
    </row>
    <row r="166" spans="2:6">
      <c r="B166" s="49">
        <v>41640</v>
      </c>
      <c r="C166" s="50">
        <v>0.36820000000000003</v>
      </c>
      <c r="D166" s="50">
        <v>0.38329999999999997</v>
      </c>
      <c r="E166" s="50"/>
      <c r="F166" s="50"/>
    </row>
    <row r="167" spans="2:6">
      <c r="B167" s="49">
        <v>41671</v>
      </c>
      <c r="C167" s="50">
        <v>0.34</v>
      </c>
      <c r="D167" s="50">
        <v>0.38340000000000002</v>
      </c>
      <c r="E167" s="50"/>
      <c r="F167" s="50"/>
    </row>
    <row r="168" spans="2:6">
      <c r="B168" s="49">
        <v>41699</v>
      </c>
      <c r="C168" s="50">
        <v>0.34029999999999999</v>
      </c>
      <c r="D168" s="50">
        <v>0.39129999999999998</v>
      </c>
      <c r="E168" s="50"/>
      <c r="F168" s="50"/>
    </row>
    <row r="169" spans="2:6">
      <c r="B169" s="49">
        <v>41730</v>
      </c>
      <c r="C169" s="50">
        <v>0.32069999999999999</v>
      </c>
      <c r="D169" s="50">
        <v>0.40189999999999998</v>
      </c>
      <c r="E169" s="50"/>
      <c r="F169" s="50"/>
    </row>
    <row r="170" spans="2:6">
      <c r="B170" s="49">
        <v>41760</v>
      </c>
      <c r="C170" s="50">
        <v>0.34510000000000002</v>
      </c>
      <c r="D170" s="50">
        <v>0.3926</v>
      </c>
      <c r="E170" s="50"/>
      <c r="F170" s="50"/>
    </row>
    <row r="171" spans="2:6">
      <c r="B171" s="49">
        <v>41791</v>
      </c>
      <c r="C171" s="50">
        <v>0.34849999999999998</v>
      </c>
      <c r="D171" s="50">
        <v>0.38679999999999998</v>
      </c>
      <c r="E171" s="50"/>
      <c r="F171" s="50"/>
    </row>
    <row r="172" spans="2:6">
      <c r="B172" s="49">
        <v>41821</v>
      </c>
      <c r="C172" s="46">
        <v>0.33629999999999999</v>
      </c>
      <c r="D172" s="46">
        <v>0.41860000000000003</v>
      </c>
      <c r="E172" s="46"/>
      <c r="F172" s="46"/>
    </row>
    <row r="173" spans="2:6">
      <c r="B173" s="49">
        <v>41852</v>
      </c>
      <c r="C173" s="46">
        <v>0.33939999999999998</v>
      </c>
      <c r="D173" s="46">
        <v>0.4</v>
      </c>
      <c r="E173" s="46"/>
      <c r="F173" s="46"/>
    </row>
    <row r="174" spans="2:6">
      <c r="B174" s="49">
        <v>41883</v>
      </c>
      <c r="C174" s="46">
        <v>0.3221</v>
      </c>
      <c r="D174" s="46">
        <v>0.41699999999999998</v>
      </c>
      <c r="E174" s="46"/>
      <c r="F174" s="46"/>
    </row>
    <row r="175" spans="2:6">
      <c r="B175" s="49">
        <v>41913</v>
      </c>
      <c r="C175" s="46">
        <v>0.33750000000000002</v>
      </c>
      <c r="D175" s="46">
        <v>0.40899999999999997</v>
      </c>
      <c r="E175" s="46"/>
      <c r="F175" s="46"/>
    </row>
    <row r="176" spans="2:6">
      <c r="B176" s="49">
        <v>41944</v>
      </c>
      <c r="C176" s="46">
        <v>0.34079999999999999</v>
      </c>
      <c r="D176" s="46">
        <v>0.41410000000000002</v>
      </c>
      <c r="E176" s="46"/>
      <c r="F176" s="46"/>
    </row>
    <row r="177" spans="2:6">
      <c r="B177" s="49">
        <v>41974</v>
      </c>
      <c r="C177" s="46">
        <v>0.3105</v>
      </c>
      <c r="D177" s="46">
        <v>0.4224</v>
      </c>
      <c r="E177" s="46"/>
      <c r="F177" s="46"/>
    </row>
    <row r="178" spans="2:6">
      <c r="B178" s="49">
        <v>42005</v>
      </c>
      <c r="C178" s="50">
        <v>0.3629</v>
      </c>
      <c r="D178" s="50">
        <v>0.39040000000000002</v>
      </c>
      <c r="E178" s="46"/>
      <c r="F178" s="46"/>
    </row>
    <row r="179" spans="2:6">
      <c r="B179" s="49">
        <v>42036</v>
      </c>
      <c r="C179" s="50">
        <v>0.3407</v>
      </c>
      <c r="D179" s="50">
        <v>0.39879999999999999</v>
      </c>
      <c r="E179" s="46"/>
      <c r="F179" s="46"/>
    </row>
    <row r="180" spans="2:6">
      <c r="B180" s="49">
        <v>42064</v>
      </c>
      <c r="C180" s="50">
        <v>0.3286</v>
      </c>
      <c r="D180" s="50">
        <v>0.41949999999999998</v>
      </c>
      <c r="E180" s="46"/>
      <c r="F180" s="46"/>
    </row>
    <row r="181" spans="2:6">
      <c r="B181" s="49">
        <v>42095</v>
      </c>
      <c r="C181" s="50">
        <v>0.33760000000000001</v>
      </c>
      <c r="D181" s="50">
        <v>0.42380000000000001</v>
      </c>
      <c r="E181" s="46"/>
      <c r="F181" s="46"/>
    </row>
    <row r="182" spans="2:6">
      <c r="B182" s="49">
        <v>42125</v>
      </c>
      <c r="C182" s="50">
        <v>0.33289999999999997</v>
      </c>
      <c r="D182" s="50">
        <v>0.41889999999999999</v>
      </c>
      <c r="E182" s="46"/>
      <c r="F182" s="46"/>
    </row>
    <row r="183" spans="2:6">
      <c r="B183" s="49">
        <v>42156</v>
      </c>
      <c r="C183" s="46"/>
      <c r="D183" s="46"/>
      <c r="E183" s="46">
        <v>0.33183945038653861</v>
      </c>
      <c r="F183" s="46">
        <v>0.41500000000000004</v>
      </c>
    </row>
    <row r="184" spans="2:6">
      <c r="B184" s="49">
        <v>42186</v>
      </c>
      <c r="C184" s="46"/>
      <c r="D184" s="46"/>
      <c r="E184" s="46">
        <v>0.32933945038653856</v>
      </c>
      <c r="F184" s="46">
        <v>0.41799999999999998</v>
      </c>
    </row>
    <row r="185" spans="2:6">
      <c r="B185" s="49">
        <v>42217</v>
      </c>
      <c r="C185" s="46"/>
      <c r="D185" s="46"/>
      <c r="E185" s="46">
        <v>0.32933945038653856</v>
      </c>
      <c r="F185" s="46">
        <v>0.41799999999999998</v>
      </c>
    </row>
    <row r="186" spans="2:6">
      <c r="B186" s="49">
        <v>42248</v>
      </c>
      <c r="C186" s="46"/>
      <c r="D186" s="46"/>
      <c r="E186" s="46">
        <v>0.32933945038653856</v>
      </c>
      <c r="F186" s="46">
        <v>0.41799999999999998</v>
      </c>
    </row>
    <row r="187" spans="2:6">
      <c r="B187" s="49">
        <v>42278</v>
      </c>
      <c r="C187" s="46"/>
      <c r="D187" s="46"/>
      <c r="E187" s="46">
        <v>0.32933945038653856</v>
      </c>
      <c r="F187" s="46">
        <v>0.41799999999999998</v>
      </c>
    </row>
    <row r="188" spans="2:6">
      <c r="B188" s="49">
        <v>42309</v>
      </c>
      <c r="C188" s="46"/>
      <c r="D188" s="46"/>
      <c r="E188" s="46">
        <v>0.32933945038653856</v>
      </c>
      <c r="F188" s="46">
        <v>0.41799999999999998</v>
      </c>
    </row>
    <row r="189" spans="2:6">
      <c r="B189" s="49">
        <v>42339</v>
      </c>
      <c r="C189" s="46"/>
      <c r="D189" s="46"/>
      <c r="E189" s="46">
        <v>0.32933945038653856</v>
      </c>
      <c r="F189" s="46">
        <v>0.41799999999999998</v>
      </c>
    </row>
    <row r="190" spans="2:6">
      <c r="B190" s="49">
        <v>42370</v>
      </c>
      <c r="C190" s="46"/>
      <c r="D190" s="46"/>
      <c r="E190" s="46">
        <v>0.32933945038653856</v>
      </c>
      <c r="F190" s="46">
        <v>0.41799999999999998</v>
      </c>
    </row>
    <row r="191" spans="2:6">
      <c r="B191" s="49">
        <v>42401</v>
      </c>
      <c r="C191" s="46"/>
      <c r="D191" s="46"/>
      <c r="E191" s="46">
        <v>0.32933945038653856</v>
      </c>
      <c r="F191" s="46">
        <v>0.41799999999999998</v>
      </c>
    </row>
    <row r="192" spans="2:6">
      <c r="B192" s="49">
        <v>42430</v>
      </c>
      <c r="C192" s="46"/>
      <c r="D192" s="46"/>
      <c r="E192" s="46">
        <v>0.32933945038653856</v>
      </c>
      <c r="F192" s="46">
        <v>0.41799999999999998</v>
      </c>
    </row>
    <row r="193" spans="2:6">
      <c r="B193" s="49">
        <v>42461</v>
      </c>
      <c r="C193" s="46"/>
      <c r="D193" s="46"/>
      <c r="E193" s="46">
        <v>0.32933945038653856</v>
      </c>
      <c r="F193" s="46">
        <v>0.41799999999999998</v>
      </c>
    </row>
    <row r="194" spans="2:6">
      <c r="B194" s="49">
        <v>42491</v>
      </c>
      <c r="C194" s="46"/>
      <c r="D194" s="46"/>
      <c r="E194" s="46">
        <v>0.32933945038653856</v>
      </c>
      <c r="F194" s="46">
        <v>0.41799999999999998</v>
      </c>
    </row>
    <row r="195" spans="2:6">
      <c r="B195" s="49">
        <v>42522</v>
      </c>
      <c r="C195" s="46"/>
      <c r="D195" s="46"/>
      <c r="E195" s="46">
        <v>0.32933945038653856</v>
      </c>
      <c r="F195" s="46">
        <v>0.41799999999999998</v>
      </c>
    </row>
    <row r="196" spans="2:6">
      <c r="B196" s="49">
        <v>42552</v>
      </c>
      <c r="C196" s="46"/>
      <c r="D196" s="46"/>
      <c r="E196" s="46">
        <v>0.32933945038653856</v>
      </c>
      <c r="F196" s="46">
        <v>0.41799999999999998</v>
      </c>
    </row>
    <row r="197" spans="2:6">
      <c r="B197" s="49">
        <v>42583</v>
      </c>
      <c r="C197" s="46"/>
      <c r="D197" s="46"/>
      <c r="E197" s="46">
        <v>0.32933945038653856</v>
      </c>
      <c r="F197" s="46">
        <v>0.41799999999999998</v>
      </c>
    </row>
    <row r="198" spans="2:6">
      <c r="B198" s="49">
        <v>42614</v>
      </c>
      <c r="C198" s="46"/>
      <c r="D198" s="46"/>
      <c r="E198" s="46">
        <v>0.32933945038653856</v>
      </c>
      <c r="F198" s="46">
        <v>0.41799999999999998</v>
      </c>
    </row>
    <row r="199" spans="2:6">
      <c r="B199" s="49">
        <v>42644</v>
      </c>
      <c r="C199" s="46"/>
      <c r="D199" s="46"/>
      <c r="E199" s="46">
        <v>0.32933945038653856</v>
      </c>
      <c r="F199" s="46">
        <v>0.41799999999999998</v>
      </c>
    </row>
    <row r="200" spans="2:6">
      <c r="B200" s="49">
        <v>42675</v>
      </c>
      <c r="C200" s="46"/>
      <c r="D200" s="46"/>
      <c r="E200" s="46">
        <v>0.32933945038653856</v>
      </c>
      <c r="F200" s="46">
        <v>0.41799999999999998</v>
      </c>
    </row>
    <row r="201" spans="2:6">
      <c r="B201" s="49">
        <v>42705</v>
      </c>
      <c r="C201" s="46"/>
      <c r="D201" s="46"/>
      <c r="E201" s="46">
        <v>0.32933945038653856</v>
      </c>
      <c r="F201" s="46">
        <v>0.41799999999999998</v>
      </c>
    </row>
    <row r="202" spans="2:6">
      <c r="B202" s="49">
        <v>42736</v>
      </c>
      <c r="C202" s="46"/>
      <c r="D202" s="46"/>
      <c r="E202" s="46">
        <v>0.32933945038653856</v>
      </c>
      <c r="F202" s="46">
        <v>0.41799999999999998</v>
      </c>
    </row>
    <row r="203" spans="2:6">
      <c r="B203" s="49">
        <v>42767</v>
      </c>
      <c r="C203" s="46"/>
      <c r="D203" s="46"/>
      <c r="E203" s="46">
        <v>0.32933945038653856</v>
      </c>
      <c r="F203" s="46">
        <v>0.41799999999999998</v>
      </c>
    </row>
    <row r="204" spans="2:6">
      <c r="B204" s="49">
        <v>42795</v>
      </c>
      <c r="C204" s="46"/>
      <c r="D204" s="46"/>
      <c r="E204" s="46">
        <v>0.32933945038653856</v>
      </c>
      <c r="F204" s="46">
        <v>0.41799999999999998</v>
      </c>
    </row>
    <row r="205" spans="2:6">
      <c r="B205" s="49">
        <v>42826</v>
      </c>
      <c r="C205" s="46"/>
      <c r="D205" s="46"/>
      <c r="E205" s="46">
        <v>0.32933945038653856</v>
      </c>
      <c r="F205" s="46">
        <v>0.41799999999999998</v>
      </c>
    </row>
    <row r="206" spans="2:6">
      <c r="B206" s="49">
        <v>42856</v>
      </c>
      <c r="C206" s="46"/>
      <c r="D206" s="46"/>
      <c r="E206" s="46">
        <v>0.32933945038653856</v>
      </c>
      <c r="F206" s="46">
        <v>0.41799999999999998</v>
      </c>
    </row>
    <row r="207" spans="2:6">
      <c r="B207" s="49">
        <v>42887</v>
      </c>
      <c r="C207" s="46"/>
      <c r="D207" s="46"/>
      <c r="E207" s="46">
        <v>0.32933945038653856</v>
      </c>
      <c r="F207" s="46">
        <v>0.41799999999999998</v>
      </c>
    </row>
    <row r="208" spans="2:6">
      <c r="B208" s="49">
        <v>42917</v>
      </c>
      <c r="C208" s="46"/>
      <c r="D208" s="46"/>
      <c r="E208" s="46">
        <v>0.32933945038653856</v>
      </c>
      <c r="F208" s="46">
        <v>0.41799999999999998</v>
      </c>
    </row>
    <row r="209" spans="2:6">
      <c r="B209" s="49">
        <v>42948</v>
      </c>
      <c r="C209" s="46"/>
      <c r="D209" s="46"/>
      <c r="E209" s="46">
        <v>0.32933945038653856</v>
      </c>
      <c r="F209" s="46">
        <v>0.41799999999999998</v>
      </c>
    </row>
    <row r="210" spans="2:6">
      <c r="B210" s="49">
        <v>42979</v>
      </c>
      <c r="C210" s="46"/>
      <c r="D210" s="46"/>
      <c r="E210" s="46">
        <v>0.32933945038653856</v>
      </c>
      <c r="F210" s="46">
        <v>0.41799999999999998</v>
      </c>
    </row>
    <row r="211" spans="2:6">
      <c r="B211" s="49">
        <v>43009</v>
      </c>
      <c r="C211" s="46"/>
      <c r="D211" s="46"/>
      <c r="E211" s="46">
        <v>0.32933945038653856</v>
      </c>
      <c r="F211" s="46">
        <v>0.41799999999999998</v>
      </c>
    </row>
    <row r="212" spans="2:6">
      <c r="B212" s="49">
        <v>43040</v>
      </c>
      <c r="C212" s="46"/>
      <c r="D212" s="46"/>
      <c r="E212" s="46">
        <v>0.32933945038653856</v>
      </c>
      <c r="F212" s="46">
        <v>0.41799999999999998</v>
      </c>
    </row>
    <row r="213" spans="2:6">
      <c r="B213" s="49">
        <v>43070</v>
      </c>
      <c r="C213" s="46"/>
      <c r="D213" s="46"/>
      <c r="E213" s="46">
        <v>0.32933945038653856</v>
      </c>
      <c r="F213" s="46">
        <v>0.41799999999999998</v>
      </c>
    </row>
    <row r="214" spans="2:6">
      <c r="B214" s="49">
        <v>43101</v>
      </c>
      <c r="C214" s="46"/>
      <c r="D214" s="46"/>
      <c r="E214" s="46">
        <v>0.32933945038653856</v>
      </c>
      <c r="F214" s="46">
        <v>0.41799999999999998</v>
      </c>
    </row>
    <row r="215" spans="2:6">
      <c r="B215" s="49">
        <v>43132</v>
      </c>
      <c r="C215" s="46"/>
      <c r="D215" s="46"/>
      <c r="E215" s="46">
        <v>0.32933945038653856</v>
      </c>
      <c r="F215" s="46">
        <v>0.41799999999999998</v>
      </c>
    </row>
    <row r="216" spans="2:6">
      <c r="B216" s="49">
        <v>43160</v>
      </c>
      <c r="C216" s="46"/>
      <c r="D216" s="46"/>
      <c r="E216" s="46">
        <v>0.32933945038653856</v>
      </c>
      <c r="F216" s="46">
        <v>0.41799999999999998</v>
      </c>
    </row>
    <row r="217" spans="2:6">
      <c r="B217" s="49">
        <v>43191</v>
      </c>
      <c r="C217" s="46"/>
      <c r="D217" s="46"/>
      <c r="E217" s="46">
        <v>0.32933945038653856</v>
      </c>
      <c r="F217" s="46">
        <v>0.41799999999999998</v>
      </c>
    </row>
    <row r="218" spans="2:6">
      <c r="B218" s="49">
        <v>43221</v>
      </c>
      <c r="C218" s="46"/>
      <c r="D218" s="46"/>
      <c r="E218" s="46">
        <v>0.32933945038653856</v>
      </c>
      <c r="F218" s="46">
        <v>0.41799999999999998</v>
      </c>
    </row>
    <row r="219" spans="2:6">
      <c r="B219" s="49">
        <v>43252</v>
      </c>
      <c r="C219" s="46"/>
      <c r="D219" s="46"/>
      <c r="E219" s="46">
        <v>0.32933945038653856</v>
      </c>
      <c r="F219" s="46">
        <v>0.41799999999999998</v>
      </c>
    </row>
    <row r="220" spans="2:6">
      <c r="B220" s="49">
        <v>43282</v>
      </c>
      <c r="C220" s="46"/>
      <c r="D220" s="46"/>
      <c r="E220" s="46">
        <v>0.32933945038653856</v>
      </c>
      <c r="F220" s="46">
        <v>0.41799999999999998</v>
      </c>
    </row>
    <row r="221" spans="2:6">
      <c r="B221" s="49">
        <v>43313</v>
      </c>
      <c r="C221" s="46"/>
      <c r="D221" s="46"/>
      <c r="E221" s="46">
        <v>0.32933945038653856</v>
      </c>
      <c r="F221" s="46">
        <v>0.41799999999999998</v>
      </c>
    </row>
    <row r="222" spans="2:6">
      <c r="B222" s="49">
        <v>43344</v>
      </c>
      <c r="C222" s="46"/>
      <c r="D222" s="46"/>
      <c r="E222" s="46">
        <v>0.32933945038653856</v>
      </c>
      <c r="F222" s="46">
        <v>0.41799999999999998</v>
      </c>
    </row>
    <row r="223" spans="2:6">
      <c r="B223" s="49">
        <v>43374</v>
      </c>
      <c r="C223" s="46"/>
      <c r="D223" s="46"/>
      <c r="E223" s="46">
        <v>0.32933945038653856</v>
      </c>
      <c r="F223" s="46">
        <v>0.41799999999999998</v>
      </c>
    </row>
    <row r="224" spans="2:6">
      <c r="B224" s="49">
        <v>43405</v>
      </c>
      <c r="C224" s="46"/>
      <c r="D224" s="46"/>
      <c r="E224" s="46">
        <v>0.32933945038653856</v>
      </c>
      <c r="F224" s="46">
        <v>0.41799999999999998</v>
      </c>
    </row>
    <row r="225" spans="2:6">
      <c r="B225" s="49">
        <v>43435</v>
      </c>
      <c r="C225" s="46"/>
      <c r="D225" s="46"/>
      <c r="E225" s="46">
        <v>0.32933945038653856</v>
      </c>
      <c r="F225" s="46">
        <v>0.41799999999999998</v>
      </c>
    </row>
    <row r="226" spans="2:6">
      <c r="B226" s="49">
        <v>43466</v>
      </c>
      <c r="C226" s="46"/>
      <c r="D226" s="46"/>
      <c r="E226" s="46">
        <v>0.32933945038653856</v>
      </c>
      <c r="F226" s="46">
        <v>0.41799999999999998</v>
      </c>
    </row>
    <row r="227" spans="2:6">
      <c r="B227" s="49">
        <v>43497</v>
      </c>
      <c r="C227" s="46"/>
      <c r="D227" s="46"/>
      <c r="E227" s="46">
        <v>0.32933945038653856</v>
      </c>
      <c r="F227" s="46">
        <v>0.41799999999999998</v>
      </c>
    </row>
    <row r="228" spans="2:6">
      <c r="B228" s="49">
        <v>43525</v>
      </c>
      <c r="C228" s="46"/>
      <c r="D228" s="46"/>
      <c r="E228" s="46">
        <v>0.32933945038653856</v>
      </c>
      <c r="F228" s="46">
        <v>0.41799999999999998</v>
      </c>
    </row>
    <row r="229" spans="2:6">
      <c r="B229" s="49">
        <v>43556</v>
      </c>
      <c r="C229" s="46"/>
      <c r="D229" s="46"/>
      <c r="E229" s="46">
        <v>0.32933945038653856</v>
      </c>
      <c r="F229" s="46">
        <v>0.41799999999999998</v>
      </c>
    </row>
    <row r="230" spans="2:6">
      <c r="B230" s="49">
        <v>43586</v>
      </c>
      <c r="C230" s="46"/>
      <c r="D230" s="46"/>
      <c r="E230" s="46">
        <v>0.32933945038653856</v>
      </c>
      <c r="F230" s="46">
        <v>0.41799999999999998</v>
      </c>
    </row>
    <row r="231" spans="2:6">
      <c r="B231" s="49">
        <v>43617</v>
      </c>
      <c r="C231" s="46"/>
      <c r="D231" s="46"/>
      <c r="E231" s="46">
        <v>0.32933945038653856</v>
      </c>
      <c r="F231" s="46">
        <v>0.41799999999999998</v>
      </c>
    </row>
    <row r="232" spans="2:6">
      <c r="B232" s="49">
        <v>43647</v>
      </c>
      <c r="C232" s="46"/>
      <c r="D232" s="46"/>
      <c r="E232" s="46">
        <v>0.32933945038653856</v>
      </c>
      <c r="F232" s="46">
        <v>0.41799999999999998</v>
      </c>
    </row>
    <row r="233" spans="2:6">
      <c r="B233" s="49">
        <v>43678</v>
      </c>
      <c r="C233" s="46"/>
      <c r="D233" s="46"/>
      <c r="E233" s="46">
        <v>0.32933945038653856</v>
      </c>
      <c r="F233" s="46">
        <v>0.41799999999999998</v>
      </c>
    </row>
    <row r="234" spans="2:6">
      <c r="B234" s="49">
        <v>43709</v>
      </c>
      <c r="C234" s="46"/>
      <c r="D234" s="46"/>
      <c r="E234" s="46">
        <v>0.32933945038653856</v>
      </c>
      <c r="F234" s="46">
        <v>0.41799999999999998</v>
      </c>
    </row>
    <row r="235" spans="2:6">
      <c r="B235" s="49">
        <v>43739</v>
      </c>
      <c r="C235" s="46"/>
      <c r="D235" s="46"/>
      <c r="E235" s="46">
        <v>0.32933945038653856</v>
      </c>
      <c r="F235" s="46">
        <v>0.41799999999999998</v>
      </c>
    </row>
    <row r="236" spans="2:6">
      <c r="B236" s="49">
        <v>43770</v>
      </c>
      <c r="C236" s="46"/>
      <c r="D236" s="46"/>
      <c r="E236" s="46">
        <v>0.32933945038653856</v>
      </c>
      <c r="F236" s="46">
        <v>0.41799999999999998</v>
      </c>
    </row>
    <row r="237" spans="2:6">
      <c r="B237" s="49">
        <v>43800</v>
      </c>
      <c r="C237" s="46"/>
      <c r="D237" s="46"/>
      <c r="E237" s="46">
        <v>0.32933945038653856</v>
      </c>
      <c r="F237" s="46">
        <v>0.41799999999999998</v>
      </c>
    </row>
    <row r="238" spans="2:6">
      <c r="B238" s="49">
        <v>43831</v>
      </c>
      <c r="C238" s="46"/>
      <c r="D238" s="46"/>
      <c r="E238" s="46">
        <v>0.32933945038653856</v>
      </c>
      <c r="F238" s="46">
        <v>0.41799999999999998</v>
      </c>
    </row>
    <row r="239" spans="2:6">
      <c r="B239" s="49">
        <v>43862</v>
      </c>
      <c r="C239" s="46"/>
      <c r="D239" s="46"/>
      <c r="E239" s="46">
        <v>0.32933945038653856</v>
      </c>
      <c r="F239" s="46">
        <v>0.41799999999999998</v>
      </c>
    </row>
    <row r="240" spans="2:6">
      <c r="B240" s="49">
        <v>43891</v>
      </c>
      <c r="C240" s="46"/>
      <c r="D240" s="46"/>
      <c r="E240" s="46">
        <v>0.32933945038653856</v>
      </c>
      <c r="F240" s="46">
        <v>0.41799999999999998</v>
      </c>
    </row>
    <row r="241" spans="2:6">
      <c r="B241" s="49">
        <v>43922</v>
      </c>
      <c r="C241" s="46"/>
      <c r="D241" s="46"/>
      <c r="E241" s="46">
        <v>0.32933945038653856</v>
      </c>
      <c r="F241" s="46">
        <v>0.41799999999999998</v>
      </c>
    </row>
    <row r="242" spans="2:6">
      <c r="B242" s="49">
        <v>43952</v>
      </c>
      <c r="C242" s="46"/>
      <c r="D242" s="46"/>
      <c r="E242" s="46">
        <v>0.32933945038653856</v>
      </c>
      <c r="F242" s="46">
        <v>0.41799999999999998</v>
      </c>
    </row>
    <row r="243" spans="2:6">
      <c r="B243" s="49">
        <v>43983</v>
      </c>
      <c r="C243" s="46"/>
      <c r="D243" s="46"/>
      <c r="E243" s="46">
        <v>0.32933945038653856</v>
      </c>
      <c r="F243" s="46">
        <v>0.41799999999999998</v>
      </c>
    </row>
    <row r="244" spans="2:6">
      <c r="B244" s="51">
        <v>44013</v>
      </c>
      <c r="C244" s="46"/>
      <c r="D244" s="46"/>
      <c r="E244" s="46">
        <v>0.32933945038653856</v>
      </c>
      <c r="F244" s="46">
        <v>0.41799999999999998</v>
      </c>
    </row>
    <row r="245" spans="2:6">
      <c r="B245" s="51">
        <v>44044</v>
      </c>
      <c r="C245" s="46"/>
      <c r="D245" s="46"/>
      <c r="E245" s="46">
        <v>0.32933945038653856</v>
      </c>
      <c r="F245" s="46">
        <v>0.41799999999999998</v>
      </c>
    </row>
    <row r="246" spans="2:6">
      <c r="B246" s="51">
        <v>44075</v>
      </c>
      <c r="C246" s="46"/>
      <c r="D246" s="46"/>
      <c r="E246" s="46">
        <v>0.32933945038653856</v>
      </c>
      <c r="F246" s="46">
        <v>0.41799999999999998</v>
      </c>
    </row>
    <row r="247" spans="2:6">
      <c r="B247" s="51">
        <v>44105</v>
      </c>
      <c r="C247" s="46"/>
      <c r="D247" s="46"/>
      <c r="E247" s="46">
        <v>0.32933945038653856</v>
      </c>
      <c r="F247" s="46">
        <v>0.41799999999999998</v>
      </c>
    </row>
    <row r="248" spans="2:6">
      <c r="B248" s="51">
        <v>44136</v>
      </c>
      <c r="C248" s="46"/>
      <c r="D248" s="46"/>
      <c r="E248" s="46">
        <v>0.32933945038653856</v>
      </c>
      <c r="F248" s="46">
        <v>0.41799999999999998</v>
      </c>
    </row>
    <row r="249" spans="2:6">
      <c r="B249" s="51">
        <v>44166</v>
      </c>
      <c r="C249" s="46"/>
      <c r="D249" s="46"/>
      <c r="E249" s="46">
        <v>0.32933945038653856</v>
      </c>
      <c r="F249" s="46">
        <v>0.41799999999999998</v>
      </c>
    </row>
    <row r="250" spans="2:6">
      <c r="B250" s="51">
        <v>44197</v>
      </c>
      <c r="C250" s="46"/>
      <c r="D250" s="46"/>
      <c r="E250" s="46">
        <v>0.32933945038653856</v>
      </c>
      <c r="F250" s="46">
        <v>0.41799999999999998</v>
      </c>
    </row>
    <row r="251" spans="2:6">
      <c r="B251" s="51">
        <v>44228</v>
      </c>
      <c r="C251" s="46"/>
      <c r="D251" s="46"/>
      <c r="E251" s="46">
        <v>0.32933945038653856</v>
      </c>
      <c r="F251" s="46">
        <v>0.41799999999999998</v>
      </c>
    </row>
    <row r="252" spans="2:6">
      <c r="B252" s="51">
        <v>44256</v>
      </c>
      <c r="C252" s="46"/>
      <c r="D252" s="46"/>
      <c r="E252" s="46">
        <v>0.32933945038653856</v>
      </c>
      <c r="F252" s="46">
        <v>0.41799999999999998</v>
      </c>
    </row>
    <row r="253" spans="2:6">
      <c r="B253" s="51">
        <v>44287</v>
      </c>
      <c r="C253" s="46"/>
      <c r="D253" s="46"/>
      <c r="E253" s="46">
        <v>0.32933945038653856</v>
      </c>
      <c r="F253" s="46">
        <v>0.41799999999999998</v>
      </c>
    </row>
    <row r="254" spans="2:6">
      <c r="B254" s="51">
        <v>44317</v>
      </c>
      <c r="C254" s="46"/>
      <c r="D254" s="46"/>
      <c r="E254" s="46">
        <v>0.32933945038653856</v>
      </c>
      <c r="F254" s="46">
        <v>0.41799999999999998</v>
      </c>
    </row>
    <row r="255" spans="2:6">
      <c r="B255" s="51">
        <v>44348</v>
      </c>
      <c r="C255" s="46"/>
      <c r="D255" s="46"/>
      <c r="E255" s="46">
        <v>0.32933945038653856</v>
      </c>
      <c r="F255" s="46">
        <v>0.41799999999999998</v>
      </c>
    </row>
    <row r="256" spans="2:6">
      <c r="B256" s="52">
        <v>44408</v>
      </c>
      <c r="C256" s="46"/>
      <c r="D256" s="46"/>
      <c r="E256" s="46">
        <v>0.32933945038653856</v>
      </c>
      <c r="F256" s="46">
        <v>0.41799999999999998</v>
      </c>
    </row>
    <row r="257" spans="2:6">
      <c r="B257" s="49">
        <v>44439</v>
      </c>
      <c r="C257" s="46"/>
      <c r="D257" s="46"/>
      <c r="E257" s="46">
        <v>0.32933945038653856</v>
      </c>
      <c r="F257" s="46">
        <v>0.41799999999999998</v>
      </c>
    </row>
    <row r="258" spans="2:6">
      <c r="B258" s="52">
        <v>44469</v>
      </c>
      <c r="C258" s="46"/>
      <c r="D258" s="46"/>
      <c r="E258" s="46">
        <v>0.32933945038653856</v>
      </c>
      <c r="F258" s="46">
        <v>0.41799999999999998</v>
      </c>
    </row>
    <row r="259" spans="2:6">
      <c r="B259" s="49">
        <v>44500</v>
      </c>
      <c r="C259" s="46"/>
      <c r="D259" s="46"/>
      <c r="E259" s="46">
        <v>0.32933945038653856</v>
      </c>
      <c r="F259" s="46">
        <v>0.41799999999999998</v>
      </c>
    </row>
    <row r="260" spans="2:6">
      <c r="B260" s="52">
        <v>44530</v>
      </c>
      <c r="C260" s="46"/>
      <c r="D260" s="46"/>
      <c r="E260" s="46">
        <v>0.32933945038653856</v>
      </c>
      <c r="F260" s="46">
        <v>0.41799999999999998</v>
      </c>
    </row>
    <row r="261" spans="2:6">
      <c r="B261" s="49">
        <v>44561</v>
      </c>
      <c r="C261" s="46"/>
      <c r="D261" s="46"/>
      <c r="E261" s="46">
        <v>0.32933945038653856</v>
      </c>
      <c r="F261" s="46">
        <v>0.41799999999999998</v>
      </c>
    </row>
    <row r="262" spans="2:6">
      <c r="B262" s="52">
        <v>44592</v>
      </c>
      <c r="C262" s="46"/>
      <c r="D262" s="46"/>
      <c r="E262" s="46">
        <v>0.32933945038653856</v>
      </c>
      <c r="F262" s="46">
        <v>0.41799999999999998</v>
      </c>
    </row>
    <row r="263" spans="2:6">
      <c r="B263" s="49">
        <v>44620</v>
      </c>
      <c r="C263" s="46"/>
      <c r="D263" s="46"/>
      <c r="E263" s="46">
        <v>0.32933945038653856</v>
      </c>
      <c r="F263" s="46">
        <v>0.41799999999999998</v>
      </c>
    </row>
    <row r="264" spans="2:6">
      <c r="B264" s="52">
        <v>44651</v>
      </c>
      <c r="C264" s="46"/>
      <c r="D264" s="46"/>
      <c r="E264" s="46">
        <v>0.32933945038653856</v>
      </c>
      <c r="F264" s="46">
        <v>0.41799999999999998</v>
      </c>
    </row>
    <row r="265" spans="2:6">
      <c r="B265" s="49">
        <v>44681</v>
      </c>
      <c r="C265" s="46"/>
      <c r="D265" s="46"/>
      <c r="E265" s="46">
        <v>0.32933945038653856</v>
      </c>
      <c r="F265" s="46">
        <v>0.41799999999999998</v>
      </c>
    </row>
    <row r="266" spans="2:6">
      <c r="B266" s="52">
        <v>44712</v>
      </c>
      <c r="C266" s="46"/>
      <c r="D266" s="46"/>
      <c r="E266" s="46">
        <v>0.32933945038653856</v>
      </c>
      <c r="F266" s="46">
        <v>0.41799999999999998</v>
      </c>
    </row>
    <row r="267" spans="2:6">
      <c r="B267" s="52">
        <v>44742</v>
      </c>
      <c r="C267" s="46"/>
      <c r="D267" s="46"/>
      <c r="E267" s="46">
        <v>0.32933945038653856</v>
      </c>
      <c r="F267" s="46">
        <v>0.41799999999999998</v>
      </c>
    </row>
    <row r="268" spans="2:6">
      <c r="B268" s="49">
        <v>44773</v>
      </c>
      <c r="C268" s="46"/>
      <c r="D268" s="46"/>
      <c r="E268" s="46">
        <v>0.32933945038653856</v>
      </c>
      <c r="F268" s="46">
        <v>0.41799999999999998</v>
      </c>
    </row>
    <row r="269" spans="2:6">
      <c r="B269" s="49">
        <v>44804</v>
      </c>
      <c r="C269" s="46"/>
      <c r="D269" s="46"/>
      <c r="E269" s="46">
        <v>0.32933945038653856</v>
      </c>
      <c r="F269" s="46">
        <v>0.41799999999999998</v>
      </c>
    </row>
    <row r="270" spans="2:6">
      <c r="B270" s="49">
        <v>44834</v>
      </c>
      <c r="C270" s="46"/>
      <c r="D270" s="46"/>
      <c r="E270" s="46">
        <v>0.32933945038653856</v>
      </c>
      <c r="F270" s="46">
        <v>0.41799999999999998</v>
      </c>
    </row>
    <row r="271" spans="2:6">
      <c r="B271" s="49">
        <v>44865</v>
      </c>
      <c r="C271" s="46"/>
      <c r="D271" s="46"/>
      <c r="E271" s="46">
        <v>0.32933945038653856</v>
      </c>
      <c r="F271" s="46">
        <v>0.41799999999999998</v>
      </c>
    </row>
    <row r="272" spans="2:6">
      <c r="B272" s="49">
        <v>44895</v>
      </c>
      <c r="C272" s="46"/>
      <c r="D272" s="46"/>
      <c r="E272" s="46">
        <v>0.32933945038653856</v>
      </c>
      <c r="F272" s="46">
        <v>0.41799999999999998</v>
      </c>
    </row>
    <row r="273" spans="2:6">
      <c r="B273" s="49">
        <v>44926</v>
      </c>
      <c r="C273" s="46"/>
      <c r="D273" s="46"/>
      <c r="E273" s="46">
        <v>0.32933945038653856</v>
      </c>
      <c r="F273" s="46">
        <v>0.41799999999999998</v>
      </c>
    </row>
    <row r="274" spans="2:6">
      <c r="B274" s="49">
        <v>44957</v>
      </c>
      <c r="C274" s="46"/>
      <c r="D274" s="46"/>
      <c r="E274" s="46">
        <v>0.32933945038653856</v>
      </c>
      <c r="F274" s="46">
        <v>0.41799999999999998</v>
      </c>
    </row>
    <row r="275" spans="2:6">
      <c r="B275" s="49">
        <v>44985</v>
      </c>
      <c r="C275" s="46"/>
      <c r="D275" s="46"/>
      <c r="E275" s="46">
        <v>0.32933945038653856</v>
      </c>
      <c r="F275" s="46">
        <v>0.41799999999999998</v>
      </c>
    </row>
    <row r="276" spans="2:6">
      <c r="B276" s="49">
        <v>45016</v>
      </c>
      <c r="C276" s="46"/>
      <c r="D276" s="46"/>
      <c r="E276" s="46">
        <v>0.32933945038653856</v>
      </c>
      <c r="F276" s="46">
        <v>0.41799999999999998</v>
      </c>
    </row>
    <row r="277" spans="2:6">
      <c r="B277" s="49">
        <v>45046</v>
      </c>
      <c r="C277" s="46"/>
      <c r="D277" s="46"/>
      <c r="E277" s="46">
        <v>0.32933945038653856</v>
      </c>
      <c r="F277" s="46">
        <v>0.41799999999999998</v>
      </c>
    </row>
    <row r="278" spans="2:6">
      <c r="B278" s="49">
        <v>45077</v>
      </c>
      <c r="C278" s="46"/>
      <c r="D278" s="46"/>
      <c r="E278" s="46">
        <v>0.32933945038653856</v>
      </c>
      <c r="F278" s="46">
        <v>0.41799999999999998</v>
      </c>
    </row>
    <row r="279" spans="2:6">
      <c r="B279" s="49">
        <v>45107</v>
      </c>
      <c r="C279" s="46"/>
      <c r="D279" s="46"/>
      <c r="E279" s="46">
        <v>0.32933945038653856</v>
      </c>
      <c r="F279" s="46">
        <v>0.41799999999999998</v>
      </c>
    </row>
    <row r="280" spans="2:6">
      <c r="B280" s="49">
        <v>45108</v>
      </c>
      <c r="C280" s="46"/>
      <c r="D280" s="46"/>
      <c r="E280" s="46">
        <v>0.32933945038653856</v>
      </c>
      <c r="F280" s="46">
        <v>0.41799999999999998</v>
      </c>
    </row>
    <row r="281" spans="2:6">
      <c r="B281" s="49">
        <v>45139</v>
      </c>
      <c r="C281" s="46"/>
      <c r="D281" s="46"/>
      <c r="E281" s="46">
        <v>0.32933945038653856</v>
      </c>
      <c r="F281" s="46">
        <v>0.41799999999999998</v>
      </c>
    </row>
    <row r="282" spans="2:6">
      <c r="B282" s="49">
        <v>45170</v>
      </c>
      <c r="C282" s="46"/>
      <c r="D282" s="46"/>
      <c r="E282" s="46">
        <v>0.32933945038653856</v>
      </c>
      <c r="F282" s="46">
        <v>0.41799999999999998</v>
      </c>
    </row>
    <row r="283" spans="2:6">
      <c r="B283" s="49">
        <v>45200</v>
      </c>
      <c r="C283" s="46"/>
      <c r="D283" s="46"/>
      <c r="E283" s="46">
        <v>0.32933945038653856</v>
      </c>
      <c r="F283" s="46">
        <v>0.41799999999999998</v>
      </c>
    </row>
    <row r="284" spans="2:6">
      <c r="B284" s="49">
        <v>45231</v>
      </c>
      <c r="C284" s="46"/>
      <c r="D284" s="46"/>
      <c r="E284" s="46">
        <v>0.32933945038653856</v>
      </c>
      <c r="F284" s="46">
        <v>0.41799999999999998</v>
      </c>
    </row>
    <row r="285" spans="2:6">
      <c r="B285" s="49">
        <v>45261</v>
      </c>
      <c r="C285" s="46"/>
      <c r="D285" s="46"/>
      <c r="E285" s="46">
        <v>0.32933945038653856</v>
      </c>
      <c r="F285" s="46">
        <v>0.41799999999999998</v>
      </c>
    </row>
    <row r="286" spans="2:6">
      <c r="B286" s="49">
        <v>45292</v>
      </c>
      <c r="C286" s="46"/>
      <c r="D286" s="46"/>
      <c r="E286" s="46">
        <v>0.32933945038653856</v>
      </c>
      <c r="F286" s="46">
        <v>0.41799999999999998</v>
      </c>
    </row>
    <row r="287" spans="2:6">
      <c r="B287" s="49">
        <v>45323</v>
      </c>
      <c r="C287" s="46"/>
      <c r="D287" s="46"/>
      <c r="E287" s="46">
        <v>0.32933945038653856</v>
      </c>
      <c r="F287" s="46">
        <v>0.41799999999999998</v>
      </c>
    </row>
    <row r="288" spans="2:6">
      <c r="B288" s="49">
        <v>45352</v>
      </c>
      <c r="C288" s="46"/>
      <c r="D288" s="46"/>
      <c r="E288" s="46">
        <v>0.32933945038653856</v>
      </c>
      <c r="F288" s="46">
        <v>0.41799999999999998</v>
      </c>
    </row>
    <row r="289" spans="2:6">
      <c r="B289" s="49">
        <v>45383</v>
      </c>
      <c r="C289" s="46"/>
      <c r="D289" s="46"/>
      <c r="E289" s="46">
        <v>0.32933945038653856</v>
      </c>
      <c r="F289" s="46">
        <v>0.41799999999999998</v>
      </c>
    </row>
    <row r="290" spans="2:6">
      <c r="B290" s="49">
        <v>45413</v>
      </c>
      <c r="C290" s="46"/>
      <c r="D290" s="46"/>
      <c r="E290" s="46">
        <v>0.32933945038653856</v>
      </c>
      <c r="F290" s="46">
        <v>0.41799999999999998</v>
      </c>
    </row>
    <row r="291" spans="2:6">
      <c r="B291" s="49">
        <v>45444</v>
      </c>
      <c r="C291" s="46"/>
      <c r="D291" s="46"/>
      <c r="E291" s="46">
        <v>0.32933945038653856</v>
      </c>
      <c r="F291" s="46">
        <v>0.41799999999999998</v>
      </c>
    </row>
  </sheetData>
  <hyperlinks>
    <hyperlink ref="A1" location="Contents!A1" display="Return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D9"/>
  <sheetViews>
    <sheetView showGridLines="0" workbookViewId="0"/>
  </sheetViews>
  <sheetFormatPr defaultRowHeight="14.25"/>
  <cols>
    <col min="2" max="2" width="43.5" customWidth="1"/>
    <col min="3" max="3" width="3.375" customWidth="1"/>
    <col min="4" max="4" width="47.375" bestFit="1" customWidth="1"/>
  </cols>
  <sheetData>
    <row r="2" spans="2:4">
      <c r="B2" s="58" t="s">
        <v>34</v>
      </c>
      <c r="C2" s="59"/>
      <c r="D2" s="17" t="s">
        <v>35</v>
      </c>
    </row>
    <row r="3" spans="2:4">
      <c r="B3" s="16" t="s">
        <v>37</v>
      </c>
      <c r="C3" s="55"/>
      <c r="D3" s="18" t="s">
        <v>37</v>
      </c>
    </row>
    <row r="4" spans="2:4">
      <c r="B4" s="16" t="s">
        <v>38</v>
      </c>
      <c r="C4" s="15"/>
      <c r="D4" s="18" t="s">
        <v>38</v>
      </c>
    </row>
    <row r="5" spans="2:4">
      <c r="B5" s="16" t="s">
        <v>39</v>
      </c>
      <c r="C5" s="15"/>
      <c r="D5" s="18" t="s">
        <v>39</v>
      </c>
    </row>
    <row r="6" spans="2:4">
      <c r="B6" s="16" t="s">
        <v>42</v>
      </c>
      <c r="C6" s="15"/>
      <c r="D6" s="18" t="s">
        <v>42</v>
      </c>
    </row>
    <row r="7" spans="2:4">
      <c r="B7" s="16" t="s">
        <v>44</v>
      </c>
      <c r="C7" s="15"/>
      <c r="D7" s="18" t="s">
        <v>44</v>
      </c>
    </row>
    <row r="8" spans="2:4">
      <c r="B8" s="16" t="s">
        <v>45</v>
      </c>
      <c r="C8" s="15"/>
      <c r="D8" s="18" t="s">
        <v>45</v>
      </c>
    </row>
    <row r="9" spans="2:4">
      <c r="B9" s="53" t="s">
        <v>46</v>
      </c>
      <c r="C9" s="56"/>
      <c r="D9" s="54" t="s">
        <v>46</v>
      </c>
    </row>
  </sheetData>
  <mergeCells count="1">
    <mergeCell ref="B2:C2"/>
  </mergeCells>
  <hyperlinks>
    <hyperlink ref="D3" location="Impositions!A1" display="Impositions 2002-2020"/>
    <hyperlink ref="B4" location="'Chart receipts'!A1" display="Receipts 2002-2020"/>
    <hyperlink ref="B5" location="'Chart remittals'!A1" display="Remittals 2004-2020"/>
    <hyperlink ref="B6" location="'Chart RecImp ratio'!A1" display="Ratio of receipts to impositions 2004-2020"/>
    <hyperlink ref="B8" location="'Chart Fines v Comm'!A1" display="Fines vs Community sentences 2000-2015"/>
    <hyperlink ref="D4" location="Receipts!A1" display="Receipts 2002-2020"/>
    <hyperlink ref="B3" location="'Chart impositions'!A1" display="Impositions 2002-2020"/>
    <hyperlink ref="D5" location="Remittals!A1" display="Remittals 2004-2020"/>
    <hyperlink ref="D6" location="'RecImp Ratio'!A1" display="Ratio of receipts to impositions 2004-2020"/>
    <hyperlink ref="B7" location="'Chart RemImp ratio'!A1" display="Ratio of remittals to impositions 2004-2020"/>
    <hyperlink ref="D7" location="'RemImp Ratio'!A1" display="Ratio of remittals to impositions 2004-2020"/>
    <hyperlink ref="D8" location="FinesvComm!A1" display="Fines vs Community sentences 2000-2015"/>
    <hyperlink ref="B9" location="'FinesvComm Chart w fcast'!A1" display="Fines vs Community sentences inc. forecast 2000-2024"/>
    <hyperlink ref="D9" location="'FinesvComm w fcast'!A1" display="Fines vs Community sentences inc. forecast 2000-202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showGridLines="0" workbookViewId="0"/>
  </sheetViews>
  <sheetFormatPr defaultRowHeight="14.25"/>
  <sheetData>
    <row r="1" spans="1:1">
      <c r="A1" s="57" t="s">
        <v>47</v>
      </c>
    </row>
  </sheetData>
  <hyperlinks>
    <hyperlink ref="A1" location="Contents!A1" display="Return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L219"/>
  <sheetViews>
    <sheetView showGridLines="0" workbookViewId="0"/>
  </sheetViews>
  <sheetFormatPr defaultRowHeight="14.25"/>
  <cols>
    <col min="2" max="2" width="6.25" style="1" bestFit="1" customWidth="1"/>
    <col min="3" max="3" width="11" style="29" bestFit="1" customWidth="1"/>
    <col min="4" max="5" width="13.25" style="2" bestFit="1" customWidth="1"/>
    <col min="7" max="7" width="10.25" bestFit="1" customWidth="1"/>
  </cols>
  <sheetData>
    <row r="1" spans="1:12">
      <c r="A1" s="57" t="s">
        <v>47</v>
      </c>
      <c r="G1" s="60" t="s">
        <v>4</v>
      </c>
      <c r="H1" s="61" t="s">
        <v>8</v>
      </c>
      <c r="I1" s="61"/>
      <c r="J1" s="61"/>
      <c r="K1" s="61"/>
      <c r="L1" s="61"/>
    </row>
    <row r="2" spans="1:12" ht="36">
      <c r="B2" s="35" t="s">
        <v>0</v>
      </c>
      <c r="C2" s="36" t="s">
        <v>2</v>
      </c>
      <c r="D2" s="36" t="s">
        <v>16</v>
      </c>
      <c r="E2" s="36" t="s">
        <v>25</v>
      </c>
      <c r="G2" s="60"/>
      <c r="H2" s="3" t="s">
        <v>21</v>
      </c>
      <c r="I2" s="3" t="s">
        <v>5</v>
      </c>
      <c r="J2" s="3" t="s">
        <v>28</v>
      </c>
      <c r="K2" s="3" t="s">
        <v>5</v>
      </c>
      <c r="L2" s="3" t="s">
        <v>15</v>
      </c>
    </row>
    <row r="3" spans="1:12" ht="25.5">
      <c r="B3" s="20">
        <v>37408</v>
      </c>
      <c r="C3" s="30">
        <v>3390579.8018999998</v>
      </c>
      <c r="D3" s="22"/>
      <c r="E3" s="22"/>
      <c r="G3" s="4" t="s">
        <v>26</v>
      </c>
      <c r="H3" s="7">
        <f>SUM(C148:C159)</f>
        <v>44445755.840000004</v>
      </c>
      <c r="I3" s="6">
        <f>(H3-SUM(C136:C147))/SUM(C136:C147)</f>
        <v>-0.1248814736646604</v>
      </c>
      <c r="J3" s="7">
        <f>SUM(C148:C159)</f>
        <v>44445755.840000004</v>
      </c>
      <c r="K3" s="6">
        <f>(H3-SUM(C136:C147))/SUM(C136:C147)</f>
        <v>-0.1248814736646604</v>
      </c>
      <c r="L3" s="6">
        <f>(J3-H3)/H3</f>
        <v>0</v>
      </c>
    </row>
    <row r="4" spans="1:12">
      <c r="B4" s="20">
        <v>37438</v>
      </c>
      <c r="C4" s="30">
        <v>4449637.8424000004</v>
      </c>
      <c r="D4" s="22"/>
      <c r="E4" s="22"/>
      <c r="G4" s="4" t="s">
        <v>6</v>
      </c>
      <c r="H4" s="7">
        <f>SUM(D160:D171)</f>
        <v>48284661.787500001</v>
      </c>
      <c r="I4" s="6">
        <f>(H4-H3)/H3</f>
        <v>8.6372835267323408E-2</v>
      </c>
      <c r="J4" s="7">
        <f>SUM(E160:E171)</f>
        <v>43647661.455399998</v>
      </c>
      <c r="K4" s="6">
        <f>(J4-J3)/J3</f>
        <v>-1.7956593819060271E-2</v>
      </c>
      <c r="L4" s="6">
        <f>(J4-H4)/H4</f>
        <v>-9.6034644552495066E-2</v>
      </c>
    </row>
    <row r="5" spans="1:12">
      <c r="B5" s="20">
        <v>37469</v>
      </c>
      <c r="C5" s="30">
        <v>3600712.8695999999</v>
      </c>
      <c r="D5" s="22"/>
      <c r="E5" s="22"/>
      <c r="G5" s="4" t="s">
        <v>7</v>
      </c>
      <c r="H5" s="7">
        <f>SUM(D172:D183)</f>
        <v>48509126.351600006</v>
      </c>
      <c r="I5" s="6">
        <f>(H5-H4)/H4</f>
        <v>4.6487757351986762E-3</v>
      </c>
      <c r="J5" s="7">
        <f>SUM(E172:E183)</f>
        <v>45094004.515600011</v>
      </c>
      <c r="K5" s="6">
        <f>(J5-J4)/J4</f>
        <v>3.3136782406496479E-2</v>
      </c>
      <c r="L5" s="6">
        <f>(J5-H5)/H5</f>
        <v>-7.0401635585988082E-2</v>
      </c>
    </row>
    <row r="6" spans="1:12">
      <c r="B6" s="20">
        <v>37500</v>
      </c>
      <c r="C6" s="30">
        <v>4025717.7736</v>
      </c>
      <c r="D6" s="22"/>
      <c r="E6" s="22"/>
      <c r="G6" s="4" t="s">
        <v>9</v>
      </c>
      <c r="H6" s="7">
        <f>SUM(D184:D195)</f>
        <v>48775943.749499999</v>
      </c>
      <c r="I6" s="6">
        <f>(H6-H5)/H5</f>
        <v>5.5003546336016866E-3</v>
      </c>
      <c r="J6" s="7">
        <f>SUM(E184:E195)</f>
        <v>46341364.330499999</v>
      </c>
      <c r="K6" s="6">
        <f>(J6-J5)/J5</f>
        <v>2.7661322792223334E-2</v>
      </c>
      <c r="L6" s="6">
        <f>(J6-H6)/H6</f>
        <v>-4.9913527691095812E-2</v>
      </c>
    </row>
    <row r="7" spans="1:12">
      <c r="B7" s="20">
        <v>37530</v>
      </c>
      <c r="C7" s="30">
        <v>4426673.7525000004</v>
      </c>
      <c r="D7" s="22"/>
      <c r="E7" s="22"/>
      <c r="G7" s="4" t="s">
        <v>14</v>
      </c>
      <c r="H7" s="7">
        <f>SUM(D196:D207)</f>
        <v>48952297.213100001</v>
      </c>
      <c r="I7" s="6">
        <f>(H7-H6)/H6</f>
        <v>3.6155828066742435E-3</v>
      </c>
      <c r="J7" s="7">
        <f>SUM(E196:E207)</f>
        <v>46751409.60400001</v>
      </c>
      <c r="K7" s="6">
        <f>(J7-J6)/J6</f>
        <v>8.8483642944913315E-3</v>
      </c>
      <c r="L7" s="6">
        <f>(J7-H7)/H7</f>
        <v>-4.4959843243291504E-2</v>
      </c>
    </row>
    <row r="8" spans="1:12">
      <c r="B8" s="20">
        <v>37561</v>
      </c>
      <c r="C8" s="30">
        <v>3818986.7592000002</v>
      </c>
      <c r="D8" s="22"/>
      <c r="E8" s="22"/>
      <c r="G8" s="10" t="s">
        <v>27</v>
      </c>
      <c r="H8" s="7" t="s">
        <v>17</v>
      </c>
      <c r="I8" s="6" t="s">
        <v>17</v>
      </c>
      <c r="J8" s="7">
        <f>SUM(E208:E219)</f>
        <v>46940301.124600008</v>
      </c>
      <c r="K8" s="6">
        <f>(J8-J7)/J7</f>
        <v>4.0403385095759154E-3</v>
      </c>
      <c r="L8" s="6" t="s">
        <v>17</v>
      </c>
    </row>
    <row r="9" spans="1:12">
      <c r="B9" s="20">
        <v>37591</v>
      </c>
      <c r="C9" s="30">
        <v>3255642.5551999998</v>
      </c>
      <c r="D9" s="22"/>
      <c r="E9" s="22"/>
    </row>
    <row r="10" spans="1:12">
      <c r="B10" s="20">
        <v>37622</v>
      </c>
      <c r="C10" s="30">
        <v>3748737.8618000001</v>
      </c>
      <c r="D10" s="22"/>
      <c r="E10" s="22"/>
    </row>
    <row r="11" spans="1:12">
      <c r="B11" s="20">
        <v>37653</v>
      </c>
      <c r="C11" s="30">
        <v>4070356.122</v>
      </c>
      <c r="D11" s="22"/>
      <c r="E11" s="22"/>
    </row>
    <row r="12" spans="1:12">
      <c r="B12" s="20">
        <v>37681</v>
      </c>
      <c r="C12" s="30">
        <v>3665691.4308000002</v>
      </c>
      <c r="D12" s="23"/>
      <c r="E12" s="23"/>
    </row>
    <row r="13" spans="1:12">
      <c r="B13" s="20">
        <v>37712</v>
      </c>
      <c r="C13" s="30">
        <v>3746788.7615999999</v>
      </c>
      <c r="D13" s="23"/>
      <c r="E13" s="23"/>
    </row>
    <row r="14" spans="1:12">
      <c r="B14" s="20">
        <v>37742</v>
      </c>
      <c r="C14" s="30">
        <v>4469599.9583999999</v>
      </c>
      <c r="D14" s="23"/>
      <c r="E14" s="23"/>
    </row>
    <row r="15" spans="1:12">
      <c r="B15" s="20">
        <v>37773</v>
      </c>
      <c r="C15" s="30">
        <v>3845520.2579999999</v>
      </c>
      <c r="D15" s="23"/>
      <c r="E15" s="23"/>
    </row>
    <row r="16" spans="1:12">
      <c r="B16" s="20">
        <v>37803</v>
      </c>
      <c r="C16" s="30">
        <v>4751683.5</v>
      </c>
      <c r="D16" s="23"/>
      <c r="E16" s="23"/>
    </row>
    <row r="17" spans="2:5">
      <c r="B17" s="20">
        <v>37834</v>
      </c>
      <c r="C17" s="30">
        <v>4979966.4053999996</v>
      </c>
      <c r="D17" s="23"/>
      <c r="E17" s="23"/>
    </row>
    <row r="18" spans="2:5">
      <c r="B18" s="20">
        <v>37865</v>
      </c>
      <c r="C18" s="30">
        <v>4515589.8716000002</v>
      </c>
      <c r="D18" s="23"/>
      <c r="E18" s="23"/>
    </row>
    <row r="19" spans="2:5">
      <c r="B19" s="20">
        <v>37895</v>
      </c>
      <c r="C19" s="30">
        <v>4494215.7120000003</v>
      </c>
      <c r="D19" s="23"/>
      <c r="E19" s="23"/>
    </row>
    <row r="20" spans="2:5">
      <c r="B20" s="20">
        <v>37926</v>
      </c>
      <c r="C20" s="30">
        <v>3592152.0449999999</v>
      </c>
      <c r="D20" s="23"/>
      <c r="E20" s="23"/>
    </row>
    <row r="21" spans="2:5">
      <c r="B21" s="20">
        <v>37956</v>
      </c>
      <c r="C21" s="30">
        <v>3635625.4144000001</v>
      </c>
      <c r="D21" s="23"/>
      <c r="E21" s="23"/>
    </row>
    <row r="22" spans="2:5">
      <c r="B22" s="20">
        <v>37987</v>
      </c>
      <c r="C22" s="30">
        <v>4250350.0724999998</v>
      </c>
      <c r="D22" s="23"/>
      <c r="E22" s="23"/>
    </row>
    <row r="23" spans="2:5">
      <c r="B23" s="20">
        <v>38018</v>
      </c>
      <c r="C23" s="30">
        <v>4392624.1264000004</v>
      </c>
      <c r="D23" s="23"/>
      <c r="E23" s="23"/>
    </row>
    <row r="24" spans="2:5">
      <c r="B24" s="20">
        <v>38047</v>
      </c>
      <c r="C24" s="30">
        <v>4848516.6311999997</v>
      </c>
      <c r="D24" s="23"/>
      <c r="E24" s="23"/>
    </row>
    <row r="25" spans="2:5">
      <c r="B25" s="20">
        <v>38078</v>
      </c>
      <c r="C25" s="30">
        <v>4097271.2502000001</v>
      </c>
      <c r="D25" s="23"/>
      <c r="E25" s="23"/>
    </row>
    <row r="26" spans="2:5">
      <c r="B26" s="20">
        <v>38108</v>
      </c>
      <c r="C26" s="30">
        <v>4250721.4024999999</v>
      </c>
      <c r="D26" s="23"/>
      <c r="E26" s="23"/>
    </row>
    <row r="27" spans="2:5">
      <c r="B27" s="20">
        <v>38139</v>
      </c>
      <c r="C27" s="30">
        <v>4576160.5965999998</v>
      </c>
      <c r="D27" s="23"/>
      <c r="E27" s="23"/>
    </row>
    <row r="28" spans="2:5">
      <c r="B28" s="20">
        <v>38169</v>
      </c>
      <c r="C28" s="30">
        <v>4257013.8930000002</v>
      </c>
      <c r="D28" s="23"/>
      <c r="E28" s="23"/>
    </row>
    <row r="29" spans="2:5">
      <c r="B29" s="20">
        <v>38200</v>
      </c>
      <c r="C29" s="30">
        <v>4405190.9128</v>
      </c>
      <c r="D29" s="23"/>
      <c r="E29" s="23"/>
    </row>
    <row r="30" spans="2:5">
      <c r="B30" s="20">
        <v>38231</v>
      </c>
      <c r="C30" s="30">
        <v>4605396.8574000001</v>
      </c>
      <c r="D30" s="23"/>
      <c r="E30" s="23"/>
    </row>
    <row r="31" spans="2:5">
      <c r="B31" s="20">
        <v>38261</v>
      </c>
      <c r="C31" s="30">
        <v>4440340.7750000004</v>
      </c>
      <c r="D31" s="23"/>
      <c r="E31" s="23"/>
    </row>
    <row r="32" spans="2:5">
      <c r="B32" s="20">
        <v>38292</v>
      </c>
      <c r="C32" s="30">
        <v>4571312.9393999996</v>
      </c>
      <c r="D32" s="23"/>
      <c r="E32" s="23"/>
    </row>
    <row r="33" spans="2:5">
      <c r="B33" s="20">
        <v>38322</v>
      </c>
      <c r="C33" s="30">
        <v>4186840.4604000002</v>
      </c>
      <c r="D33" s="23"/>
      <c r="E33" s="23"/>
    </row>
    <row r="34" spans="2:5">
      <c r="B34" s="20">
        <v>38353</v>
      </c>
      <c r="C34" s="30">
        <v>4213616.6963999998</v>
      </c>
      <c r="D34" s="23"/>
      <c r="E34" s="23"/>
    </row>
    <row r="35" spans="2:5">
      <c r="B35" s="20">
        <v>38384</v>
      </c>
      <c r="C35" s="30">
        <v>4555373.5010000002</v>
      </c>
      <c r="D35" s="23"/>
      <c r="E35" s="23"/>
    </row>
    <row r="36" spans="2:5">
      <c r="B36" s="20">
        <v>38412</v>
      </c>
      <c r="C36" s="30">
        <v>4084394.5271999999</v>
      </c>
      <c r="D36" s="23"/>
      <c r="E36" s="23"/>
    </row>
    <row r="37" spans="2:5">
      <c r="B37" s="20">
        <v>38443</v>
      </c>
      <c r="C37" s="30">
        <v>4469040.8600000003</v>
      </c>
      <c r="D37" s="23"/>
      <c r="E37" s="23"/>
    </row>
    <row r="38" spans="2:5">
      <c r="B38" s="20">
        <v>38473</v>
      </c>
      <c r="C38" s="30">
        <v>4465074.8691999996</v>
      </c>
      <c r="D38" s="23"/>
      <c r="E38" s="23"/>
    </row>
    <row r="39" spans="2:5">
      <c r="B39" s="20">
        <v>38504</v>
      </c>
      <c r="C39" s="30">
        <v>3927969.8664000002</v>
      </c>
      <c r="D39" s="23"/>
      <c r="E39" s="23"/>
    </row>
    <row r="40" spans="2:5">
      <c r="B40" s="20">
        <v>38534</v>
      </c>
      <c r="C40" s="30">
        <v>3943041.0402000002</v>
      </c>
      <c r="D40" s="23"/>
      <c r="E40" s="23"/>
    </row>
    <row r="41" spans="2:5">
      <c r="B41" s="20">
        <v>38565</v>
      </c>
      <c r="C41" s="30">
        <v>5061183.6462000003</v>
      </c>
      <c r="D41" s="23"/>
      <c r="E41" s="23"/>
    </row>
    <row r="42" spans="2:5">
      <c r="B42" s="20">
        <v>38596</v>
      </c>
      <c r="C42" s="30">
        <v>4527885.6305999998</v>
      </c>
      <c r="D42" s="23"/>
      <c r="E42" s="23"/>
    </row>
    <row r="43" spans="2:5">
      <c r="B43" s="20">
        <v>38626</v>
      </c>
      <c r="C43" s="30">
        <v>4074249.0471000001</v>
      </c>
      <c r="D43" s="23"/>
      <c r="E43" s="23"/>
    </row>
    <row r="44" spans="2:5">
      <c r="B44" s="20">
        <v>38657</v>
      </c>
      <c r="C44" s="30">
        <v>4367340.8005999997</v>
      </c>
      <c r="D44" s="23"/>
      <c r="E44" s="23"/>
    </row>
    <row r="45" spans="2:5">
      <c r="B45" s="20">
        <v>38687</v>
      </c>
      <c r="C45" s="30">
        <v>3536121.3596999999</v>
      </c>
      <c r="D45" s="23"/>
      <c r="E45" s="23"/>
    </row>
    <row r="46" spans="2:5">
      <c r="B46" s="20">
        <v>38718</v>
      </c>
      <c r="C46" s="30">
        <v>3684518.0833999999</v>
      </c>
      <c r="D46" s="23"/>
      <c r="E46" s="23"/>
    </row>
    <row r="47" spans="2:5">
      <c r="B47" s="20">
        <v>38749</v>
      </c>
      <c r="C47" s="30">
        <v>3979432.0868000002</v>
      </c>
      <c r="D47" s="23"/>
      <c r="E47" s="23"/>
    </row>
    <row r="48" spans="2:5">
      <c r="B48" s="20">
        <v>38777</v>
      </c>
      <c r="C48" s="30">
        <v>4127349.7393999998</v>
      </c>
      <c r="D48" s="23"/>
      <c r="E48" s="23"/>
    </row>
    <row r="49" spans="2:5">
      <c r="B49" s="20">
        <v>38808</v>
      </c>
      <c r="C49" s="30">
        <v>3808736.2991999998</v>
      </c>
      <c r="D49" s="23"/>
      <c r="E49" s="23"/>
    </row>
    <row r="50" spans="2:5">
      <c r="B50" s="20">
        <v>38838</v>
      </c>
      <c r="C50" s="30">
        <v>6463167.9041999998</v>
      </c>
      <c r="D50" s="23"/>
      <c r="E50" s="23"/>
    </row>
    <row r="51" spans="2:5">
      <c r="B51" s="20">
        <v>38869</v>
      </c>
      <c r="C51" s="30">
        <v>4879316.9199000001</v>
      </c>
      <c r="D51" s="23"/>
      <c r="E51" s="23"/>
    </row>
    <row r="52" spans="2:5">
      <c r="B52" s="20">
        <v>38899</v>
      </c>
      <c r="C52" s="30">
        <v>4392872.2655999996</v>
      </c>
      <c r="D52" s="23"/>
      <c r="E52" s="23"/>
    </row>
    <row r="53" spans="2:5">
      <c r="B53" s="20">
        <v>38930</v>
      </c>
      <c r="C53" s="30">
        <v>4653805.4828000003</v>
      </c>
      <c r="D53" s="23"/>
      <c r="E53" s="23"/>
    </row>
    <row r="54" spans="2:5">
      <c r="B54" s="20">
        <v>38961</v>
      </c>
      <c r="C54" s="30">
        <v>4566013.7280000001</v>
      </c>
      <c r="D54" s="23"/>
      <c r="E54" s="23"/>
    </row>
    <row r="55" spans="2:5">
      <c r="B55" s="20">
        <v>38991</v>
      </c>
      <c r="C55" s="30">
        <v>4154616.3629999999</v>
      </c>
      <c r="D55" s="23"/>
      <c r="E55" s="23"/>
    </row>
    <row r="56" spans="2:5">
      <c r="B56" s="20">
        <v>39022</v>
      </c>
      <c r="C56" s="30">
        <v>4866391.0439999998</v>
      </c>
      <c r="D56" s="23"/>
      <c r="E56" s="23"/>
    </row>
    <row r="57" spans="2:5">
      <c r="B57" s="20">
        <v>39052</v>
      </c>
      <c r="C57" s="30">
        <v>3647770.0279000001</v>
      </c>
      <c r="D57" s="23"/>
      <c r="E57" s="23"/>
    </row>
    <row r="58" spans="2:5">
      <c r="B58" s="20">
        <v>39083</v>
      </c>
      <c r="C58" s="30">
        <v>4274343.108</v>
      </c>
      <c r="D58" s="23"/>
      <c r="E58" s="23"/>
    </row>
    <row r="59" spans="2:5">
      <c r="B59" s="20">
        <v>39114</v>
      </c>
      <c r="C59" s="30">
        <v>4250399.8320000004</v>
      </c>
      <c r="D59" s="23"/>
      <c r="E59" s="23"/>
    </row>
    <row r="60" spans="2:5">
      <c r="B60" s="20">
        <v>39142</v>
      </c>
      <c r="C60" s="30">
        <v>5106174.3619999997</v>
      </c>
      <c r="D60" s="23"/>
      <c r="E60" s="23"/>
    </row>
    <row r="61" spans="2:5">
      <c r="B61" s="20">
        <v>39173</v>
      </c>
      <c r="C61" s="30">
        <v>4004226.9696</v>
      </c>
      <c r="D61" s="23"/>
      <c r="E61" s="23"/>
    </row>
    <row r="62" spans="2:5">
      <c r="B62" s="20">
        <v>39203</v>
      </c>
      <c r="C62" s="30">
        <v>5403952.9740000004</v>
      </c>
      <c r="D62" s="23"/>
      <c r="E62" s="23"/>
    </row>
    <row r="63" spans="2:5">
      <c r="B63" s="20">
        <v>39234</v>
      </c>
      <c r="C63" s="30">
        <v>4797091.21</v>
      </c>
      <c r="D63" s="23"/>
      <c r="E63" s="23"/>
    </row>
    <row r="64" spans="2:5">
      <c r="B64" s="20">
        <v>39264</v>
      </c>
      <c r="C64" s="30">
        <v>4870808.88</v>
      </c>
      <c r="D64" s="23"/>
      <c r="E64" s="23"/>
    </row>
    <row r="65" spans="2:5">
      <c r="B65" s="20">
        <v>39295</v>
      </c>
      <c r="C65" s="30">
        <v>5267624.7703999998</v>
      </c>
      <c r="D65" s="23"/>
      <c r="E65" s="23"/>
    </row>
    <row r="66" spans="2:5">
      <c r="B66" s="20">
        <v>39326</v>
      </c>
      <c r="C66" s="30">
        <v>4498441.2916000001</v>
      </c>
      <c r="D66" s="23"/>
      <c r="E66" s="23"/>
    </row>
    <row r="67" spans="2:5">
      <c r="B67" s="20">
        <v>39356</v>
      </c>
      <c r="C67" s="30">
        <v>4668850.1720000003</v>
      </c>
      <c r="D67" s="23"/>
      <c r="E67" s="23"/>
    </row>
    <row r="68" spans="2:5">
      <c r="B68" s="20">
        <v>39387</v>
      </c>
      <c r="C68" s="30">
        <v>5146076.2176000001</v>
      </c>
      <c r="D68" s="23"/>
      <c r="E68" s="23"/>
    </row>
    <row r="69" spans="2:5">
      <c r="B69" s="20">
        <v>39417</v>
      </c>
      <c r="C69" s="30">
        <v>4459182.3183000004</v>
      </c>
      <c r="D69" s="23"/>
      <c r="E69" s="23"/>
    </row>
    <row r="70" spans="2:5">
      <c r="B70" s="20">
        <v>39448</v>
      </c>
      <c r="C70" s="30">
        <v>4771575.1692000004</v>
      </c>
      <c r="D70" s="23"/>
      <c r="E70" s="23"/>
    </row>
    <row r="71" spans="2:5">
      <c r="B71" s="20">
        <v>39479</v>
      </c>
      <c r="C71" s="30">
        <v>4842758.8881000001</v>
      </c>
      <c r="D71" s="23"/>
      <c r="E71" s="23"/>
    </row>
    <row r="72" spans="2:5">
      <c r="B72" s="20">
        <v>39508</v>
      </c>
      <c r="C72" s="30">
        <v>4280220.2246000003</v>
      </c>
      <c r="D72" s="23"/>
      <c r="E72" s="23"/>
    </row>
    <row r="73" spans="2:5">
      <c r="B73" s="20">
        <v>39539</v>
      </c>
      <c r="C73" s="30">
        <v>4951538.6963999998</v>
      </c>
      <c r="D73" s="23"/>
      <c r="E73" s="23"/>
    </row>
    <row r="74" spans="2:5">
      <c r="B74" s="20">
        <v>39569</v>
      </c>
      <c r="C74" s="30">
        <v>5001913.8984000003</v>
      </c>
      <c r="D74" s="23"/>
      <c r="E74" s="23"/>
    </row>
    <row r="75" spans="2:5">
      <c r="B75" s="20">
        <v>39600</v>
      </c>
      <c r="C75" s="30">
        <v>4850209.7088000001</v>
      </c>
      <c r="D75" s="23"/>
      <c r="E75" s="23"/>
    </row>
    <row r="76" spans="2:5">
      <c r="B76" s="20">
        <v>39630</v>
      </c>
      <c r="C76" s="30">
        <v>5397117.5179000003</v>
      </c>
      <c r="D76" s="23"/>
      <c r="E76" s="23"/>
    </row>
    <row r="77" spans="2:5">
      <c r="B77" s="20">
        <v>39661</v>
      </c>
      <c r="C77" s="30">
        <v>5137018.4249999998</v>
      </c>
      <c r="D77" s="23"/>
      <c r="E77" s="23"/>
    </row>
    <row r="78" spans="2:5">
      <c r="B78" s="20">
        <v>39692</v>
      </c>
      <c r="C78" s="30">
        <v>5159557.1700999998</v>
      </c>
      <c r="D78" s="23"/>
      <c r="E78" s="23"/>
    </row>
    <row r="79" spans="2:5">
      <c r="B79" s="20">
        <v>39722</v>
      </c>
      <c r="C79" s="30">
        <v>4948774.4884000001</v>
      </c>
      <c r="D79" s="23"/>
      <c r="E79" s="23"/>
    </row>
    <row r="80" spans="2:5">
      <c r="B80" s="20">
        <v>39753</v>
      </c>
      <c r="C80" s="30">
        <v>4828726.5831000004</v>
      </c>
      <c r="D80" s="23"/>
      <c r="E80" s="23"/>
    </row>
    <row r="81" spans="2:5">
      <c r="B81" s="20">
        <v>39783</v>
      </c>
      <c r="C81" s="30">
        <v>4616438.0875000004</v>
      </c>
      <c r="D81" s="23"/>
      <c r="E81" s="23"/>
    </row>
    <row r="82" spans="2:5">
      <c r="B82" s="20">
        <v>39814</v>
      </c>
      <c r="C82" s="30">
        <v>4510526.5335999997</v>
      </c>
      <c r="D82" s="23"/>
      <c r="E82" s="23"/>
    </row>
    <row r="83" spans="2:5">
      <c r="B83" s="20">
        <v>39845</v>
      </c>
      <c r="C83" s="30">
        <v>5015294.9567999998</v>
      </c>
      <c r="D83" s="23"/>
      <c r="E83" s="23"/>
    </row>
    <row r="84" spans="2:5">
      <c r="B84" s="20">
        <v>39873</v>
      </c>
      <c r="C84" s="30">
        <v>5046045.5279999999</v>
      </c>
      <c r="D84" s="23"/>
      <c r="E84" s="23"/>
    </row>
    <row r="85" spans="2:5">
      <c r="B85" s="20">
        <v>39904</v>
      </c>
      <c r="C85" s="30">
        <v>4926802.1487999996</v>
      </c>
      <c r="D85" s="23"/>
      <c r="E85" s="23"/>
    </row>
    <row r="86" spans="2:5">
      <c r="B86" s="20">
        <v>39934</v>
      </c>
      <c r="C86" s="30">
        <v>5450791.8635999998</v>
      </c>
      <c r="D86" s="23"/>
      <c r="E86" s="23"/>
    </row>
    <row r="87" spans="2:5">
      <c r="B87" s="20">
        <v>39965</v>
      </c>
      <c r="C87" s="30">
        <v>5331928.3899999997</v>
      </c>
      <c r="D87" s="23"/>
      <c r="E87" s="23"/>
    </row>
    <row r="88" spans="2:5">
      <c r="B88" s="20">
        <v>39995</v>
      </c>
      <c r="C88" s="30">
        <v>5685682.0823999997</v>
      </c>
      <c r="D88" s="23"/>
      <c r="E88" s="23"/>
    </row>
    <row r="89" spans="2:5">
      <c r="B89" s="20">
        <v>40026</v>
      </c>
      <c r="C89" s="30">
        <v>4834584.7703999998</v>
      </c>
      <c r="D89" s="23"/>
      <c r="E89" s="23"/>
    </row>
    <row r="90" spans="2:5">
      <c r="B90" s="20">
        <v>40057</v>
      </c>
      <c r="C90" s="30">
        <v>5257726.8925000001</v>
      </c>
      <c r="D90" s="23"/>
      <c r="E90" s="23"/>
    </row>
    <row r="91" spans="2:5">
      <c r="B91" s="20">
        <v>40087</v>
      </c>
      <c r="C91" s="30">
        <v>4725698.6752000004</v>
      </c>
      <c r="D91" s="23"/>
      <c r="E91" s="23"/>
    </row>
    <row r="92" spans="2:5">
      <c r="B92" s="20">
        <v>40118</v>
      </c>
      <c r="C92" s="30">
        <v>4772221.1465999996</v>
      </c>
      <c r="D92" s="23"/>
      <c r="E92" s="23"/>
    </row>
    <row r="93" spans="2:5">
      <c r="B93" s="20">
        <v>40148</v>
      </c>
      <c r="C93" s="30">
        <v>4480836.6854999997</v>
      </c>
      <c r="D93" s="23"/>
      <c r="E93" s="23"/>
    </row>
    <row r="94" spans="2:5">
      <c r="B94" s="20">
        <v>40179</v>
      </c>
      <c r="C94" s="30">
        <v>4568257.7177999998</v>
      </c>
      <c r="D94" s="23"/>
      <c r="E94" s="23"/>
    </row>
    <row r="95" spans="2:5">
      <c r="B95" s="20">
        <v>40210</v>
      </c>
      <c r="C95" s="30">
        <v>4390120.6201999998</v>
      </c>
      <c r="D95" s="23"/>
      <c r="E95" s="23"/>
    </row>
    <row r="96" spans="2:5">
      <c r="B96" s="20">
        <v>40238</v>
      </c>
      <c r="C96" s="30">
        <v>5063645.2015000004</v>
      </c>
      <c r="D96" s="23"/>
      <c r="E96" s="23"/>
    </row>
    <row r="97" spans="2:5">
      <c r="B97" s="20">
        <v>40269</v>
      </c>
      <c r="C97" s="30">
        <v>4945195.9045000002</v>
      </c>
      <c r="D97" s="23"/>
      <c r="E97" s="23"/>
    </row>
    <row r="98" spans="2:5">
      <c r="B98" s="20">
        <v>40299</v>
      </c>
      <c r="C98" s="30">
        <v>4652601.926</v>
      </c>
      <c r="D98" s="23"/>
      <c r="E98" s="23"/>
    </row>
    <row r="99" spans="2:5">
      <c r="B99" s="20">
        <v>40330</v>
      </c>
      <c r="C99" s="30">
        <v>5212418.8688000003</v>
      </c>
      <c r="D99" s="23"/>
      <c r="E99" s="23"/>
    </row>
    <row r="100" spans="2:5">
      <c r="B100" s="20">
        <v>40360</v>
      </c>
      <c r="C100" s="30">
        <v>4695632.2</v>
      </c>
      <c r="D100" s="23"/>
      <c r="E100" s="23"/>
    </row>
    <row r="101" spans="2:5">
      <c r="B101" s="20">
        <v>40391</v>
      </c>
      <c r="C101" s="30">
        <v>5060164.1223999998</v>
      </c>
      <c r="D101" s="23"/>
      <c r="E101" s="23"/>
    </row>
    <row r="102" spans="2:5">
      <c r="B102" s="20">
        <v>40422</v>
      </c>
      <c r="C102" s="30">
        <v>4468706.6331000002</v>
      </c>
      <c r="D102" s="23"/>
      <c r="E102" s="23"/>
    </row>
    <row r="103" spans="2:5">
      <c r="B103" s="20">
        <v>40452</v>
      </c>
      <c r="C103" s="30">
        <v>3955443.2082000002</v>
      </c>
      <c r="D103" s="23"/>
      <c r="E103" s="23"/>
    </row>
    <row r="104" spans="2:5">
      <c r="B104" s="20">
        <v>40483</v>
      </c>
      <c r="C104" s="30">
        <v>4336526.3408000004</v>
      </c>
      <c r="D104" s="23"/>
      <c r="E104" s="23"/>
    </row>
    <row r="105" spans="2:5">
      <c r="B105" s="20">
        <v>40513</v>
      </c>
      <c r="C105" s="30">
        <v>3770377.3487999998</v>
      </c>
      <c r="D105" s="23"/>
      <c r="E105" s="23"/>
    </row>
    <row r="106" spans="2:5">
      <c r="B106" s="20">
        <v>40544</v>
      </c>
      <c r="C106" s="30">
        <v>3539560.0795999998</v>
      </c>
      <c r="D106" s="23"/>
      <c r="E106" s="23"/>
    </row>
    <row r="107" spans="2:5">
      <c r="B107" s="20">
        <v>40575</v>
      </c>
      <c r="C107" s="30">
        <v>3997777.0172999999</v>
      </c>
      <c r="D107" s="23"/>
      <c r="E107" s="23"/>
    </row>
    <row r="108" spans="2:5">
      <c r="B108" s="20">
        <v>40603</v>
      </c>
      <c r="C108" s="30">
        <v>4373797.1058999998</v>
      </c>
      <c r="D108" s="23"/>
      <c r="E108" s="23"/>
    </row>
    <row r="109" spans="2:5">
      <c r="B109" s="20">
        <v>40634</v>
      </c>
      <c r="C109" s="30">
        <v>3843501.0240000002</v>
      </c>
      <c r="D109" s="23"/>
      <c r="E109" s="23"/>
    </row>
    <row r="110" spans="2:5">
      <c r="B110" s="20">
        <v>40664</v>
      </c>
      <c r="C110" s="30">
        <v>4809849.0716000004</v>
      </c>
      <c r="D110" s="23"/>
      <c r="E110" s="23"/>
    </row>
    <row r="111" spans="2:5">
      <c r="B111" s="20">
        <v>40695</v>
      </c>
      <c r="C111" s="30">
        <v>4811601.1469999999</v>
      </c>
      <c r="D111" s="23"/>
      <c r="E111" s="23"/>
    </row>
    <row r="112" spans="2:5">
      <c r="B112" s="20">
        <v>40725</v>
      </c>
      <c r="C112" s="30">
        <v>4077193.86</v>
      </c>
      <c r="D112" s="23"/>
      <c r="E112" s="23"/>
    </row>
    <row r="113" spans="2:5">
      <c r="B113" s="20">
        <v>40756</v>
      </c>
      <c r="C113" s="30">
        <v>4234000.4024999999</v>
      </c>
      <c r="D113" s="23"/>
      <c r="E113" s="23"/>
    </row>
    <row r="114" spans="2:5">
      <c r="B114" s="20">
        <v>40787</v>
      </c>
      <c r="C114" s="30">
        <v>4582882.9527000003</v>
      </c>
      <c r="D114" s="23"/>
      <c r="E114" s="23"/>
    </row>
    <row r="115" spans="2:5">
      <c r="B115" s="20">
        <v>40817</v>
      </c>
      <c r="C115" s="30">
        <v>3956645.5896000001</v>
      </c>
      <c r="D115" s="23"/>
      <c r="E115" s="23"/>
    </row>
    <row r="116" spans="2:5">
      <c r="B116" s="20">
        <v>40848</v>
      </c>
      <c r="C116" s="30">
        <v>4805452.8339999998</v>
      </c>
      <c r="D116" s="23"/>
      <c r="E116" s="23"/>
    </row>
    <row r="117" spans="2:5">
      <c r="B117" s="20">
        <v>40878</v>
      </c>
      <c r="C117" s="30">
        <v>4346144.443</v>
      </c>
      <c r="D117" s="23"/>
      <c r="E117" s="23"/>
    </row>
    <row r="118" spans="2:5">
      <c r="B118" s="20">
        <v>40909</v>
      </c>
      <c r="C118" s="30">
        <v>2969435.0564999999</v>
      </c>
      <c r="D118" s="23"/>
      <c r="E118" s="23"/>
    </row>
    <row r="119" spans="2:5">
      <c r="B119" s="20">
        <v>40940</v>
      </c>
      <c r="C119" s="30">
        <v>4710755.9400000004</v>
      </c>
      <c r="D119" s="23"/>
      <c r="E119" s="23"/>
    </row>
    <row r="120" spans="2:5">
      <c r="B120" s="20">
        <v>40969</v>
      </c>
      <c r="C120" s="30">
        <v>4968913.7220000001</v>
      </c>
      <c r="D120" s="23"/>
      <c r="E120" s="23"/>
    </row>
    <row r="121" spans="2:5">
      <c r="B121" s="20">
        <v>41000</v>
      </c>
      <c r="C121" s="30">
        <v>3678354.4079999998</v>
      </c>
      <c r="D121" s="23"/>
      <c r="E121" s="23"/>
    </row>
    <row r="122" spans="2:5">
      <c r="B122" s="20">
        <v>41030</v>
      </c>
      <c r="C122" s="30">
        <v>5697140.8514999999</v>
      </c>
      <c r="D122" s="23"/>
      <c r="E122" s="23"/>
    </row>
    <row r="123" spans="2:5">
      <c r="B123" s="20">
        <v>41061</v>
      </c>
      <c r="C123" s="30">
        <v>4721083.9833000004</v>
      </c>
      <c r="D123" s="23"/>
      <c r="E123" s="23"/>
    </row>
    <row r="124" spans="2:5">
      <c r="B124" s="20">
        <v>41091</v>
      </c>
      <c r="C124" s="30">
        <v>4325274.0559999999</v>
      </c>
      <c r="D124" s="23"/>
      <c r="E124" s="23"/>
    </row>
    <row r="125" spans="2:5">
      <c r="B125" s="20">
        <v>41122</v>
      </c>
      <c r="C125" s="30">
        <v>5088938.2219000002</v>
      </c>
      <c r="D125" s="23"/>
      <c r="E125" s="23"/>
    </row>
    <row r="126" spans="2:5">
      <c r="B126" s="20">
        <v>41153</v>
      </c>
      <c r="C126" s="30">
        <v>4710634.6818000004</v>
      </c>
      <c r="D126" s="23"/>
      <c r="E126" s="23"/>
    </row>
    <row r="127" spans="2:5">
      <c r="B127" s="20">
        <v>41183</v>
      </c>
      <c r="C127" s="30">
        <v>4523154.2664000001</v>
      </c>
      <c r="D127" s="23"/>
      <c r="E127" s="23"/>
    </row>
    <row r="128" spans="2:5">
      <c r="B128" s="20">
        <v>41214</v>
      </c>
      <c r="C128" s="30">
        <v>4641467.5606000004</v>
      </c>
      <c r="D128" s="23"/>
      <c r="E128" s="23"/>
    </row>
    <row r="129" spans="2:5" ht="14.45" customHeight="1">
      <c r="B129" s="20">
        <v>41244</v>
      </c>
      <c r="C129" s="30">
        <v>3471572.7875999999</v>
      </c>
      <c r="D129" s="23"/>
      <c r="E129" s="23"/>
    </row>
    <row r="130" spans="2:5">
      <c r="B130" s="20">
        <v>41275</v>
      </c>
      <c r="C130" s="30">
        <v>4857758.3927999996</v>
      </c>
      <c r="D130" s="23"/>
      <c r="E130" s="23"/>
    </row>
    <row r="131" spans="2:5">
      <c r="B131" s="20">
        <v>41306</v>
      </c>
      <c r="C131" s="30">
        <v>4074632.0639999998</v>
      </c>
      <c r="D131" s="23"/>
      <c r="E131" s="23"/>
    </row>
    <row r="132" spans="2:5">
      <c r="B132" s="20">
        <v>41334</v>
      </c>
      <c r="C132" s="30">
        <v>3970077.6830000002</v>
      </c>
      <c r="D132" s="23"/>
      <c r="E132" s="23"/>
    </row>
    <row r="133" spans="2:5">
      <c r="B133" s="20">
        <v>41365</v>
      </c>
      <c r="C133" s="30">
        <v>4581821.7300000004</v>
      </c>
      <c r="D133" s="23"/>
      <c r="E133" s="23"/>
    </row>
    <row r="134" spans="2:5">
      <c r="B134" s="20">
        <v>41395</v>
      </c>
      <c r="C134" s="30">
        <v>4907422</v>
      </c>
      <c r="D134" s="23"/>
      <c r="E134" s="23"/>
    </row>
    <row r="135" spans="2:5">
      <c r="B135" s="20">
        <v>41426</v>
      </c>
      <c r="C135" s="31">
        <v>4568071.49</v>
      </c>
      <c r="D135" s="23"/>
      <c r="E135" s="23"/>
    </row>
    <row r="136" spans="2:5">
      <c r="B136" s="20">
        <v>41456</v>
      </c>
      <c r="C136" s="31">
        <v>4336721.41</v>
      </c>
      <c r="D136" s="23"/>
      <c r="E136" s="23"/>
    </row>
    <row r="137" spans="2:5">
      <c r="B137" s="20">
        <v>41487</v>
      </c>
      <c r="C137" s="31">
        <v>4322072.4000000004</v>
      </c>
      <c r="D137" s="23"/>
      <c r="E137" s="23"/>
    </row>
    <row r="138" spans="2:5">
      <c r="B138" s="20">
        <v>41518</v>
      </c>
      <c r="C138" s="31">
        <v>4318604.16</v>
      </c>
      <c r="D138" s="23"/>
      <c r="E138" s="23"/>
    </row>
    <row r="139" spans="2:5">
      <c r="B139" s="20">
        <v>41548</v>
      </c>
      <c r="C139" s="31">
        <v>4007449.45</v>
      </c>
      <c r="D139" s="23"/>
      <c r="E139" s="23"/>
    </row>
    <row r="140" spans="2:5">
      <c r="B140" s="20">
        <v>41579</v>
      </c>
      <c r="C140" s="31">
        <v>7252865.6100000003</v>
      </c>
      <c r="D140" s="23"/>
      <c r="E140" s="23"/>
    </row>
    <row r="141" spans="2:5">
      <c r="B141" s="20">
        <v>41609</v>
      </c>
      <c r="C141" s="31">
        <v>3397082.45</v>
      </c>
      <c r="D141" s="23"/>
      <c r="E141" s="23"/>
    </row>
    <row r="142" spans="2:5">
      <c r="B142" s="20">
        <v>41640</v>
      </c>
      <c r="C142" s="31">
        <v>3398051.74</v>
      </c>
      <c r="D142" s="23"/>
      <c r="E142" s="23"/>
    </row>
    <row r="143" spans="2:5">
      <c r="B143" s="20">
        <v>41671</v>
      </c>
      <c r="C143" s="31">
        <v>4085730.28</v>
      </c>
      <c r="D143" s="23"/>
      <c r="E143" s="23"/>
    </row>
    <row r="144" spans="2:5">
      <c r="B144" s="20">
        <v>41699</v>
      </c>
      <c r="C144" s="31">
        <v>3839849.48</v>
      </c>
      <c r="D144" s="23"/>
      <c r="E144" s="23"/>
    </row>
    <row r="145" spans="2:5">
      <c r="B145" s="20">
        <v>41730</v>
      </c>
      <c r="C145" s="31">
        <v>3570249.87</v>
      </c>
      <c r="D145" s="23">
        <f>C145</f>
        <v>3570249.87</v>
      </c>
      <c r="E145" s="23"/>
    </row>
    <row r="146" spans="2:5">
      <c r="B146" s="20">
        <v>41760</v>
      </c>
      <c r="C146" s="30">
        <v>4722866.45</v>
      </c>
      <c r="D146" s="23">
        <v>4523613.2335999999</v>
      </c>
      <c r="E146" s="23"/>
    </row>
    <row r="147" spans="2:5">
      <c r="B147" s="20">
        <v>41791</v>
      </c>
      <c r="C147" s="30">
        <v>3536726.52</v>
      </c>
      <c r="D147" s="23">
        <v>4269677.5603999998</v>
      </c>
      <c r="E147" s="23"/>
    </row>
    <row r="148" spans="2:5">
      <c r="B148" s="20">
        <v>41821</v>
      </c>
      <c r="C148" s="30">
        <v>4248486.26</v>
      </c>
      <c r="D148" s="23">
        <v>4022154.3393999999</v>
      </c>
      <c r="E148" s="23"/>
    </row>
    <row r="149" spans="2:5">
      <c r="B149" s="20">
        <v>41852</v>
      </c>
      <c r="C149" s="30">
        <v>3722334.96</v>
      </c>
      <c r="D149" s="23">
        <v>4247835.0630000001</v>
      </c>
      <c r="E149" s="23"/>
    </row>
    <row r="150" spans="2:5">
      <c r="B150" s="20">
        <v>41883</v>
      </c>
      <c r="C150" s="30">
        <v>3679339.66</v>
      </c>
      <c r="D150" s="23">
        <v>4214698.6282000002</v>
      </c>
      <c r="E150" s="23"/>
    </row>
    <row r="151" spans="2:5">
      <c r="B151" s="20">
        <v>41913</v>
      </c>
      <c r="C151" s="30">
        <v>4559552.82</v>
      </c>
      <c r="D151" s="23">
        <v>3873485.1324999998</v>
      </c>
      <c r="E151" s="23"/>
    </row>
    <row r="152" spans="2:5">
      <c r="B152" s="20">
        <v>41944</v>
      </c>
      <c r="C152" s="30">
        <v>3772415.33</v>
      </c>
      <c r="D152" s="23">
        <v>4210356.0061999997</v>
      </c>
      <c r="E152" s="23"/>
    </row>
    <row r="153" spans="2:5">
      <c r="B153" s="20">
        <v>41974</v>
      </c>
      <c r="C153" s="30">
        <v>3445206.11</v>
      </c>
      <c r="D153" s="23">
        <v>3389838.3612000002</v>
      </c>
      <c r="E153" s="23"/>
    </row>
    <row r="154" spans="2:5">
      <c r="B154" s="20">
        <v>42005</v>
      </c>
      <c r="C154" s="30">
        <v>3239193.67</v>
      </c>
      <c r="D154" s="23">
        <v>3595057.5573999998</v>
      </c>
      <c r="E154" s="23"/>
    </row>
    <row r="155" spans="2:5">
      <c r="B155" s="20">
        <v>42036</v>
      </c>
      <c r="C155" s="30">
        <v>3133830.71</v>
      </c>
      <c r="D155" s="23">
        <v>3841822.0378</v>
      </c>
      <c r="E155" s="23"/>
    </row>
    <row r="156" spans="2:5">
      <c r="B156" s="20">
        <v>42064</v>
      </c>
      <c r="C156" s="30">
        <v>3972354.72</v>
      </c>
      <c r="D156" s="23">
        <v>3986277.5340999998</v>
      </c>
      <c r="E156" s="23"/>
    </row>
    <row r="157" spans="2:5">
      <c r="B157" s="20">
        <v>42095</v>
      </c>
      <c r="C157" s="30">
        <v>3554223.52</v>
      </c>
      <c r="D157" s="23">
        <v>3738816.2675999999</v>
      </c>
      <c r="E157" s="23"/>
    </row>
    <row r="158" spans="2:5">
      <c r="B158" s="20">
        <v>42125</v>
      </c>
      <c r="C158" s="30">
        <v>3617166.08</v>
      </c>
      <c r="D158" s="23">
        <v>4572411.0894999998</v>
      </c>
      <c r="E158" s="23"/>
    </row>
    <row r="159" spans="2:5">
      <c r="B159" s="20">
        <v>42156</v>
      </c>
      <c r="C159" s="30">
        <v>3501652</v>
      </c>
      <c r="D159" s="23">
        <v>4343377.7175000003</v>
      </c>
      <c r="E159" s="23"/>
    </row>
    <row r="160" spans="2:5">
      <c r="B160" s="20">
        <v>42186</v>
      </c>
      <c r="C160" s="32"/>
      <c r="D160" s="23">
        <v>4048165.4602999999</v>
      </c>
      <c r="E160" s="23">
        <v>3779133.4257</v>
      </c>
    </row>
    <row r="161" spans="2:5">
      <c r="B161" s="20">
        <v>42217</v>
      </c>
      <c r="C161" s="32"/>
      <c r="D161" s="23">
        <v>4280026.0207000002</v>
      </c>
      <c r="E161" s="23">
        <v>3606162.0438999999</v>
      </c>
    </row>
    <row r="162" spans="2:5">
      <c r="B162" s="20">
        <v>42248</v>
      </c>
      <c r="C162" s="32"/>
      <c r="D162" s="23">
        <v>4246345.1235999996</v>
      </c>
      <c r="E162" s="23">
        <v>3796177.2069999999</v>
      </c>
    </row>
    <row r="163" spans="2:5">
      <c r="B163" s="20">
        <v>42278</v>
      </c>
      <c r="C163" s="32"/>
      <c r="D163" s="23">
        <v>3860359.8114</v>
      </c>
      <c r="E163" s="23">
        <v>3649074.5225</v>
      </c>
    </row>
    <row r="164" spans="2:5">
      <c r="B164" s="20">
        <v>42309</v>
      </c>
      <c r="C164" s="32"/>
      <c r="D164" s="23">
        <v>4251699.1766999997</v>
      </c>
      <c r="E164" s="23">
        <v>4039908.372</v>
      </c>
    </row>
    <row r="165" spans="2:5">
      <c r="B165" s="20">
        <v>42339</v>
      </c>
      <c r="C165" s="32"/>
      <c r="D165" s="23">
        <v>3412157.2097</v>
      </c>
      <c r="E165" s="23">
        <v>3061162.3955000001</v>
      </c>
    </row>
    <row r="166" spans="2:5">
      <c r="B166" s="20">
        <v>42370</v>
      </c>
      <c r="C166" s="32"/>
      <c r="D166" s="23">
        <v>3611200.1356000002</v>
      </c>
      <c r="E166" s="23">
        <v>3192913.9953999999</v>
      </c>
    </row>
    <row r="167" spans="2:5">
      <c r="B167" s="20">
        <v>42401</v>
      </c>
      <c r="C167" s="32"/>
      <c r="D167" s="23">
        <v>3872619.0378</v>
      </c>
      <c r="E167" s="23">
        <v>3407395.8528999998</v>
      </c>
    </row>
    <row r="168" spans="2:5">
      <c r="B168" s="20">
        <v>42430</v>
      </c>
      <c r="C168" s="32"/>
      <c r="D168" s="23">
        <v>4014850.5926000001</v>
      </c>
      <c r="E168" s="23">
        <v>3766069.787</v>
      </c>
    </row>
    <row r="169" spans="2:5">
      <c r="B169" s="20">
        <v>42461</v>
      </c>
      <c r="C169" s="32"/>
      <c r="D169" s="23">
        <v>3745484.8607999999</v>
      </c>
      <c r="E169" s="23">
        <v>3409325.5317000002</v>
      </c>
    </row>
    <row r="170" spans="2:5">
      <c r="B170" s="20">
        <v>42491</v>
      </c>
      <c r="C170" s="32"/>
      <c r="D170" s="23">
        <v>4591456.1977000004</v>
      </c>
      <c r="E170" s="23">
        <v>4142058.5567000001</v>
      </c>
    </row>
    <row r="171" spans="2:5">
      <c r="B171" s="20">
        <v>42522</v>
      </c>
      <c r="C171" s="32"/>
      <c r="D171" s="23">
        <v>4350298.1606000001</v>
      </c>
      <c r="E171" s="23">
        <v>3798279.7651</v>
      </c>
    </row>
    <row r="172" spans="2:5">
      <c r="B172" s="20">
        <v>42552</v>
      </c>
      <c r="C172" s="32"/>
      <c r="D172" s="23">
        <v>4047584.8596999999</v>
      </c>
      <c r="E172" s="23">
        <v>3926246.1540999999</v>
      </c>
    </row>
    <row r="173" spans="2:5">
      <c r="B173" s="20">
        <v>42583</v>
      </c>
      <c r="C173" s="32"/>
      <c r="D173" s="23">
        <v>4298626.4142000005</v>
      </c>
      <c r="E173" s="23">
        <v>3864531.0476000002</v>
      </c>
    </row>
    <row r="174" spans="2:5">
      <c r="B174" s="20">
        <v>42614</v>
      </c>
      <c r="C174" s="32"/>
      <c r="D174" s="23">
        <v>4258414.9450000003</v>
      </c>
      <c r="E174" s="23">
        <v>3852907.7982000001</v>
      </c>
    </row>
    <row r="175" spans="2:5">
      <c r="B175" s="20">
        <v>42644</v>
      </c>
      <c r="C175" s="32"/>
      <c r="D175" s="23">
        <v>3869531.8639000002</v>
      </c>
      <c r="E175" s="23">
        <v>3797695.0882999999</v>
      </c>
    </row>
    <row r="176" spans="2:5">
      <c r="B176" s="20">
        <v>42675</v>
      </c>
      <c r="C176" s="32"/>
      <c r="D176" s="23">
        <v>4273197.1551999999</v>
      </c>
      <c r="E176" s="23">
        <v>4193944.7996999999</v>
      </c>
    </row>
    <row r="177" spans="2:5">
      <c r="B177" s="20">
        <v>42705</v>
      </c>
      <c r="C177" s="32"/>
      <c r="D177" s="23">
        <v>3421503.0090999999</v>
      </c>
      <c r="E177" s="23">
        <v>3115916.4777000002</v>
      </c>
    </row>
    <row r="178" spans="2:5">
      <c r="B178" s="20">
        <v>42736</v>
      </c>
      <c r="C178" s="32"/>
      <c r="D178" s="23">
        <v>3629185.2289</v>
      </c>
      <c r="E178" s="23">
        <v>3307517.2129000002</v>
      </c>
    </row>
    <row r="179" spans="2:5">
      <c r="B179" s="20">
        <v>42767</v>
      </c>
      <c r="C179" s="32"/>
      <c r="D179" s="23">
        <v>3894506.7792000002</v>
      </c>
      <c r="E179" s="23">
        <v>3510108.9904</v>
      </c>
    </row>
    <row r="180" spans="2:5">
      <c r="B180" s="20">
        <v>42795</v>
      </c>
      <c r="C180" s="32"/>
      <c r="D180" s="23">
        <v>4040635.7409999999</v>
      </c>
      <c r="E180" s="23">
        <v>3857978.1318999999</v>
      </c>
    </row>
    <row r="181" spans="2:5">
      <c r="B181" s="20">
        <v>42826</v>
      </c>
      <c r="C181" s="32"/>
      <c r="D181" s="23">
        <v>3767114.6398</v>
      </c>
      <c r="E181" s="23">
        <v>3518868.8602</v>
      </c>
    </row>
    <row r="182" spans="2:5">
      <c r="B182" s="20">
        <v>42856</v>
      </c>
      <c r="C182" s="32"/>
      <c r="D182" s="23">
        <v>4628429.5772000002</v>
      </c>
      <c r="E182" s="23">
        <v>4252258.4967</v>
      </c>
    </row>
    <row r="183" spans="2:5">
      <c r="B183" s="20">
        <v>42887</v>
      </c>
      <c r="C183" s="32"/>
      <c r="D183" s="23">
        <v>4380396.1383999996</v>
      </c>
      <c r="E183" s="23">
        <v>3896031.4578999998</v>
      </c>
    </row>
    <row r="184" spans="2:5">
      <c r="B184" s="20">
        <v>42917</v>
      </c>
      <c r="C184" s="32"/>
      <c r="D184" s="23">
        <v>4079006.9224999999</v>
      </c>
      <c r="E184" s="23">
        <v>4034393.3065999998</v>
      </c>
    </row>
    <row r="185" spans="2:5">
      <c r="B185" s="20">
        <v>42948</v>
      </c>
      <c r="C185" s="32"/>
      <c r="D185" s="23">
        <v>4335418.1020999998</v>
      </c>
      <c r="E185" s="23">
        <v>3964642.3807999999</v>
      </c>
    </row>
    <row r="186" spans="2:5">
      <c r="B186" s="20">
        <v>42979</v>
      </c>
      <c r="C186" s="32"/>
      <c r="D186" s="23">
        <v>4288925.3989000004</v>
      </c>
      <c r="E186" s="23">
        <v>3956616.2362000002</v>
      </c>
    </row>
    <row r="187" spans="2:5">
      <c r="B187" s="20">
        <v>43009</v>
      </c>
      <c r="C187" s="32"/>
      <c r="D187" s="23">
        <v>3897050.1041000001</v>
      </c>
      <c r="E187" s="23">
        <v>3909107.5378</v>
      </c>
    </row>
    <row r="188" spans="2:5">
      <c r="B188" s="20">
        <v>43040</v>
      </c>
      <c r="C188" s="32"/>
      <c r="D188" s="23">
        <v>4301488.0136000002</v>
      </c>
      <c r="E188" s="23">
        <v>4312931.1918000001</v>
      </c>
    </row>
    <row r="189" spans="2:5">
      <c r="B189" s="20">
        <v>43070</v>
      </c>
      <c r="C189" s="32"/>
      <c r="D189" s="23">
        <v>3435535.7039000001</v>
      </c>
      <c r="E189" s="23">
        <v>3221355.4386</v>
      </c>
    </row>
    <row r="190" spans="2:5">
      <c r="B190" s="20">
        <v>43101</v>
      </c>
      <c r="C190" s="32"/>
      <c r="D190" s="23">
        <v>3648879.1422999999</v>
      </c>
      <c r="E190" s="23">
        <v>3418214.5466999998</v>
      </c>
    </row>
    <row r="191" spans="2:5">
      <c r="B191" s="20">
        <v>43132</v>
      </c>
      <c r="C191" s="32"/>
      <c r="D191" s="23">
        <v>3909575.1176</v>
      </c>
      <c r="E191" s="23">
        <v>3618366.1069</v>
      </c>
    </row>
    <row r="192" spans="2:5">
      <c r="B192" s="20">
        <v>43160</v>
      </c>
      <c r="C192" s="32"/>
      <c r="D192" s="23">
        <v>4058303.9246</v>
      </c>
      <c r="E192" s="23">
        <v>3964849.9178999998</v>
      </c>
    </row>
    <row r="193" spans="2:5">
      <c r="B193" s="20">
        <v>43191</v>
      </c>
      <c r="C193" s="32"/>
      <c r="D193" s="23">
        <v>3779707.3662</v>
      </c>
      <c r="E193" s="23">
        <v>3611128.3639000002</v>
      </c>
    </row>
    <row r="194" spans="2:5">
      <c r="B194" s="20">
        <v>43221</v>
      </c>
      <c r="C194" s="32"/>
      <c r="D194" s="23">
        <v>4648942.3569</v>
      </c>
      <c r="E194" s="23">
        <v>4345922.6709000003</v>
      </c>
    </row>
    <row r="195" spans="2:5">
      <c r="B195" s="20">
        <v>43252</v>
      </c>
      <c r="C195" s="32"/>
      <c r="D195" s="23">
        <v>4393111.5968000004</v>
      </c>
      <c r="E195" s="23">
        <v>3983836.6324</v>
      </c>
    </row>
    <row r="196" spans="2:5">
      <c r="B196" s="25">
        <v>43282</v>
      </c>
      <c r="C196" s="32"/>
      <c r="D196" s="23">
        <v>4094883.0677</v>
      </c>
      <c r="E196" s="23">
        <v>4105981.8210999998</v>
      </c>
    </row>
    <row r="197" spans="2:5">
      <c r="B197" s="25">
        <v>43313</v>
      </c>
      <c r="C197" s="32"/>
      <c r="D197" s="23">
        <v>4354230.0784999998</v>
      </c>
      <c r="E197" s="23">
        <v>4026503.7818999998</v>
      </c>
    </row>
    <row r="198" spans="2:5">
      <c r="B198" s="25">
        <v>43344</v>
      </c>
      <c r="C198" s="32"/>
      <c r="D198" s="23">
        <v>4304711.0632999996</v>
      </c>
      <c r="E198" s="23">
        <v>4010364.7094999999</v>
      </c>
    </row>
    <row r="199" spans="2:5">
      <c r="B199" s="25">
        <v>43374</v>
      </c>
      <c r="C199" s="32"/>
      <c r="D199" s="23">
        <v>3912501.2393999998</v>
      </c>
      <c r="E199" s="23">
        <v>3954324.6140999999</v>
      </c>
    </row>
    <row r="200" spans="2:5">
      <c r="B200" s="25">
        <v>43405</v>
      </c>
      <c r="C200" s="32"/>
      <c r="D200" s="23">
        <v>4317135.4645999996</v>
      </c>
      <c r="E200" s="23">
        <v>4357908.1446000002</v>
      </c>
    </row>
    <row r="201" spans="2:5">
      <c r="B201" s="25">
        <v>43435</v>
      </c>
      <c r="C201" s="32"/>
      <c r="D201" s="23">
        <v>3440838.4182000002</v>
      </c>
      <c r="E201" s="23">
        <v>3249624.7056</v>
      </c>
    </row>
    <row r="202" spans="2:5">
      <c r="B202" s="25">
        <v>43466</v>
      </c>
      <c r="C202" s="32"/>
      <c r="D202" s="23">
        <v>3663570.8229999999</v>
      </c>
      <c r="E202" s="23">
        <v>3430653.017</v>
      </c>
    </row>
    <row r="203" spans="2:5">
      <c r="B203" s="25">
        <v>43497</v>
      </c>
      <c r="C203" s="32"/>
      <c r="D203" s="23">
        <v>3919900.1228999998</v>
      </c>
      <c r="E203" s="23">
        <v>3634523.1387</v>
      </c>
    </row>
    <row r="204" spans="2:5">
      <c r="B204" s="25">
        <v>43525</v>
      </c>
      <c r="C204" s="32"/>
      <c r="D204" s="23">
        <v>4074304.5891</v>
      </c>
      <c r="E204" s="23">
        <v>3981159.7729000002</v>
      </c>
    </row>
    <row r="205" spans="2:5">
      <c r="B205" s="25">
        <v>43556</v>
      </c>
      <c r="C205" s="32"/>
      <c r="D205" s="23">
        <v>3792097.2250000001</v>
      </c>
      <c r="E205" s="23">
        <v>3630534.0573</v>
      </c>
    </row>
    <row r="206" spans="2:5">
      <c r="B206" s="25">
        <v>43586</v>
      </c>
      <c r="C206" s="32"/>
      <c r="D206" s="23">
        <v>4669648.1366999997</v>
      </c>
      <c r="E206" s="23">
        <v>4367411.6535999998</v>
      </c>
    </row>
    <row r="207" spans="2:5">
      <c r="B207" s="25">
        <v>43617</v>
      </c>
      <c r="C207" s="32"/>
      <c r="D207" s="23">
        <v>4408476.9846999999</v>
      </c>
      <c r="E207" s="23">
        <v>4002420.1877000001</v>
      </c>
    </row>
    <row r="208" spans="2:5">
      <c r="B208" s="20">
        <v>43647</v>
      </c>
      <c r="C208" s="32"/>
      <c r="D208" s="26"/>
      <c r="E208" s="22">
        <v>4120624.6771999998</v>
      </c>
    </row>
    <row r="209" spans="2:5">
      <c r="B209" s="20">
        <v>43678</v>
      </c>
      <c r="C209" s="32"/>
      <c r="D209" s="26"/>
      <c r="E209" s="22">
        <v>4041803.2659999998</v>
      </c>
    </row>
    <row r="210" spans="2:5">
      <c r="B210" s="20">
        <v>43709</v>
      </c>
      <c r="C210" s="32"/>
      <c r="D210" s="26"/>
      <c r="E210" s="22">
        <v>4028137.4134</v>
      </c>
    </row>
    <row r="211" spans="2:5">
      <c r="B211" s="20">
        <v>43739</v>
      </c>
      <c r="C211" s="32"/>
      <c r="D211" s="26"/>
      <c r="E211" s="22">
        <v>3974727.4023000002</v>
      </c>
    </row>
    <row r="212" spans="2:5">
      <c r="B212" s="20">
        <v>43770</v>
      </c>
      <c r="C212" s="32"/>
      <c r="D212" s="26"/>
      <c r="E212" s="22">
        <v>4388753.3377999999</v>
      </c>
    </row>
    <row r="213" spans="2:5">
      <c r="B213" s="20">
        <v>43800</v>
      </c>
      <c r="C213" s="32"/>
      <c r="D213" s="26"/>
      <c r="E213" s="22">
        <v>3273362.6003999999</v>
      </c>
    </row>
    <row r="214" spans="2:5">
      <c r="B214" s="20">
        <v>43831</v>
      </c>
      <c r="C214" s="32"/>
      <c r="D214" s="26"/>
      <c r="E214" s="22">
        <v>3442747.2689999999</v>
      </c>
    </row>
    <row r="215" spans="2:5">
      <c r="B215" s="20">
        <v>43862</v>
      </c>
      <c r="C215" s="32"/>
      <c r="D215" s="26"/>
      <c r="E215" s="22">
        <v>3650441.6145000001</v>
      </c>
    </row>
    <row r="216" spans="2:5">
      <c r="B216" s="20">
        <v>43891</v>
      </c>
      <c r="C216" s="32"/>
      <c r="D216" s="26"/>
      <c r="E216" s="22">
        <v>3992428.4046</v>
      </c>
    </row>
    <row r="217" spans="2:5">
      <c r="B217" s="20">
        <v>43922</v>
      </c>
      <c r="C217" s="32"/>
      <c r="D217" s="26"/>
      <c r="E217" s="22">
        <v>3640363.4191999999</v>
      </c>
    </row>
    <row r="218" spans="2:5">
      <c r="B218" s="20">
        <v>43952</v>
      </c>
      <c r="C218" s="32"/>
      <c r="D218" s="26"/>
      <c r="E218" s="22">
        <v>4375629.0872</v>
      </c>
    </row>
    <row r="219" spans="2:5">
      <c r="B219" s="20">
        <v>43983</v>
      </c>
      <c r="C219" s="32"/>
      <c r="D219" s="26"/>
      <c r="E219" s="22">
        <v>4011282.6329999999</v>
      </c>
    </row>
  </sheetData>
  <mergeCells count="2">
    <mergeCell ref="G1:G2"/>
    <mergeCell ref="H1:L1"/>
  </mergeCells>
  <hyperlinks>
    <hyperlink ref="A1" location="Contents!A1" display="Return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
  <sheetViews>
    <sheetView showGridLines="0" workbookViewId="0"/>
  </sheetViews>
  <sheetFormatPr defaultRowHeight="14.25"/>
  <sheetData>
    <row r="1" spans="1:1">
      <c r="A1" s="57" t="s">
        <v>47</v>
      </c>
    </row>
  </sheetData>
  <hyperlinks>
    <hyperlink ref="A1" location="Contents!A1" display="Return to Contents"/>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L219"/>
  <sheetViews>
    <sheetView showGridLines="0" workbookViewId="0"/>
  </sheetViews>
  <sheetFormatPr defaultRowHeight="14.25"/>
  <cols>
    <col min="2" max="2" width="6.25" style="1" bestFit="1" customWidth="1"/>
    <col min="3" max="3" width="9.875" style="2" bestFit="1" customWidth="1"/>
    <col min="4" max="5" width="13.25" bestFit="1" customWidth="1"/>
  </cols>
  <sheetData>
    <row r="1" spans="1:12">
      <c r="A1" s="57" t="s">
        <v>47</v>
      </c>
      <c r="G1" s="60" t="s">
        <v>4</v>
      </c>
      <c r="H1" s="61" t="s">
        <v>29</v>
      </c>
      <c r="I1" s="61"/>
      <c r="J1" s="61"/>
      <c r="K1" s="61"/>
      <c r="L1" s="61"/>
    </row>
    <row r="2" spans="1:12" ht="36">
      <c r="B2" s="35" t="s">
        <v>0</v>
      </c>
      <c r="C2" s="36" t="s">
        <v>1</v>
      </c>
      <c r="D2" s="36" t="s">
        <v>16</v>
      </c>
      <c r="E2" s="36" t="s">
        <v>25</v>
      </c>
      <c r="G2" s="60"/>
      <c r="H2" s="3" t="s">
        <v>21</v>
      </c>
      <c r="I2" s="3" t="s">
        <v>5</v>
      </c>
      <c r="J2" s="3" t="s">
        <v>28</v>
      </c>
      <c r="K2" s="3" t="s">
        <v>5</v>
      </c>
      <c r="L2" s="3" t="s">
        <v>15</v>
      </c>
    </row>
    <row r="3" spans="1:12" ht="25.5">
      <c r="B3" s="20">
        <v>37408</v>
      </c>
      <c r="C3" s="23">
        <v>2233578.88</v>
      </c>
      <c r="D3" s="19"/>
      <c r="E3" s="19"/>
      <c r="G3" s="4" t="s">
        <v>26</v>
      </c>
      <c r="H3" s="7">
        <f>SUM(C148:C159)</f>
        <v>38253932.819900006</v>
      </c>
      <c r="I3" s="6">
        <f>(H3-SUM(C136:C147))/SUM(C136:C147)</f>
        <v>-6.5922731331254605E-2</v>
      </c>
      <c r="J3" s="7">
        <f>SUM(C148:C159)</f>
        <v>38253932.819900006</v>
      </c>
      <c r="K3" s="6">
        <f>(H3-SUM(C136:C147))/SUM(C136:C147)</f>
        <v>-6.5922731331254605E-2</v>
      </c>
      <c r="L3" s="6">
        <f>(J3-H3)/H3</f>
        <v>0</v>
      </c>
    </row>
    <row r="4" spans="1:12">
      <c r="B4" s="20">
        <v>37438</v>
      </c>
      <c r="C4" s="23">
        <v>2513981.65</v>
      </c>
      <c r="D4" s="19"/>
      <c r="E4" s="19"/>
      <c r="G4" s="4" t="s">
        <v>6</v>
      </c>
      <c r="H4" s="7">
        <f>SUM(D160:D171)</f>
        <v>40311026.515799992</v>
      </c>
      <c r="I4" s="6">
        <f>(H4-H3)/H3</f>
        <v>5.3774698292716951E-2</v>
      </c>
      <c r="J4" s="7">
        <f>SUM(E160:E171)</f>
        <v>37026311.398647152</v>
      </c>
      <c r="K4" s="6">
        <f>(J4-J3)/J3</f>
        <v>-3.2091378082157229E-2</v>
      </c>
      <c r="L4" s="6">
        <f>(J4-H4)/H4</f>
        <v>-8.1484283608242739E-2</v>
      </c>
    </row>
    <row r="5" spans="1:12">
      <c r="B5" s="20">
        <v>37469</v>
      </c>
      <c r="C5" s="23">
        <v>2483595.9900000002</v>
      </c>
      <c r="D5" s="19"/>
      <c r="E5" s="19"/>
      <c r="G5" s="4" t="s">
        <v>7</v>
      </c>
      <c r="H5" s="7">
        <f>SUM(D172:D183)</f>
        <v>40340088.929200001</v>
      </c>
      <c r="I5" s="6">
        <f>(H5-H4)/H4</f>
        <v>7.2095443634059278E-4</v>
      </c>
      <c r="J5" s="7">
        <f>SUM(E172:E183)</f>
        <v>37621878.371251084</v>
      </c>
      <c r="K5" s="6">
        <f>(J5-J4)/J4</f>
        <v>1.6084966341683514E-2</v>
      </c>
      <c r="L5" s="6">
        <f>(J5-H5)/H5</f>
        <v>-6.7382364047823204E-2</v>
      </c>
    </row>
    <row r="6" spans="1:12">
      <c r="B6" s="20">
        <v>37500</v>
      </c>
      <c r="C6" s="23">
        <v>2708497.7</v>
      </c>
      <c r="D6" s="19"/>
      <c r="E6" s="19"/>
      <c r="G6" s="4" t="s">
        <v>9</v>
      </c>
      <c r="H6" s="7">
        <f>SUM(D184:D195)</f>
        <v>40396255.505899996</v>
      </c>
      <c r="I6" s="6">
        <f>(H6-H5)/H5</f>
        <v>1.3923265463933712E-3</v>
      </c>
      <c r="J6" s="7">
        <f>SUM(E184:E195)</f>
        <v>38004729.820940033</v>
      </c>
      <c r="K6" s="6">
        <f>(J6-J5)/J5</f>
        <v>1.0176298108004789E-2</v>
      </c>
      <c r="L6" s="6">
        <f>(J6-H6)/H6</f>
        <v>-5.92016674567937E-2</v>
      </c>
    </row>
    <row r="7" spans="1:12">
      <c r="B7" s="20">
        <v>37530</v>
      </c>
      <c r="C7" s="23">
        <v>2673498.87</v>
      </c>
      <c r="D7" s="19"/>
      <c r="E7" s="19"/>
      <c r="G7" s="4" t="s">
        <v>14</v>
      </c>
      <c r="H7" s="7">
        <f>SUM(D196:D207)</f>
        <v>40434617.197399989</v>
      </c>
      <c r="I7" s="6">
        <f>(H7-H6)/H6</f>
        <v>9.496348366840675E-4</v>
      </c>
      <c r="J7" s="7">
        <f>SUM(E196:E207)</f>
        <v>38160970.492286757</v>
      </c>
      <c r="K7" s="6">
        <f>(J7-J6)/J6</f>
        <v>4.1110849118742524E-3</v>
      </c>
      <c r="L7" s="6">
        <f>(J7-H7)/H7</f>
        <v>-5.6230202304460825E-2</v>
      </c>
    </row>
    <row r="8" spans="1:12">
      <c r="B8" s="20">
        <v>37561</v>
      </c>
      <c r="C8" s="23">
        <v>2973904.0299</v>
      </c>
      <c r="D8" s="19"/>
      <c r="E8" s="19"/>
      <c r="G8" s="10" t="s">
        <v>27</v>
      </c>
      <c r="H8" s="7" t="s">
        <v>17</v>
      </c>
      <c r="I8" s="6" t="s">
        <v>17</v>
      </c>
      <c r="J8" s="7">
        <f>SUM(E208:E219)</f>
        <v>38236314.178679839</v>
      </c>
      <c r="K8" s="6">
        <f>(J8-J7)/J7</f>
        <v>1.9743650494504824E-3</v>
      </c>
      <c r="L8" s="6" t="s">
        <v>17</v>
      </c>
    </row>
    <row r="9" spans="1:12">
      <c r="B9" s="20">
        <v>37591</v>
      </c>
      <c r="C9" s="23">
        <v>2700566.58</v>
      </c>
      <c r="D9" s="19"/>
      <c r="E9" s="19"/>
    </row>
    <row r="10" spans="1:12">
      <c r="B10" s="20">
        <v>37622</v>
      </c>
      <c r="C10" s="23">
        <v>2634962.34</v>
      </c>
      <c r="D10" s="19"/>
      <c r="E10" s="19"/>
    </row>
    <row r="11" spans="1:12">
      <c r="B11" s="20">
        <v>37653</v>
      </c>
      <c r="C11" s="23">
        <v>3046272.96</v>
      </c>
      <c r="D11" s="19"/>
      <c r="E11" s="19"/>
    </row>
    <row r="12" spans="1:12">
      <c r="B12" s="20">
        <v>37681</v>
      </c>
      <c r="C12" s="23">
        <v>3032978.2</v>
      </c>
      <c r="D12" s="19"/>
      <c r="E12" s="19"/>
    </row>
    <row r="13" spans="1:12">
      <c r="B13" s="20">
        <v>37712</v>
      </c>
      <c r="C13" s="23">
        <v>2769516.7799</v>
      </c>
      <c r="D13" s="19"/>
      <c r="E13" s="19"/>
    </row>
    <row r="14" spans="1:12">
      <c r="B14" s="20">
        <v>37742</v>
      </c>
      <c r="C14" s="23">
        <v>3507359.66</v>
      </c>
      <c r="D14" s="19"/>
      <c r="E14" s="19"/>
    </row>
    <row r="15" spans="1:12">
      <c r="B15" s="20">
        <v>37773</v>
      </c>
      <c r="C15" s="23">
        <v>2885229.64</v>
      </c>
      <c r="D15" s="19"/>
      <c r="E15" s="19"/>
    </row>
    <row r="16" spans="1:12">
      <c r="B16" s="20">
        <v>37803</v>
      </c>
      <c r="C16" s="23">
        <v>3280207.89</v>
      </c>
      <c r="D16" s="19"/>
      <c r="E16" s="19"/>
    </row>
    <row r="17" spans="2:5">
      <c r="B17" s="20">
        <v>37834</v>
      </c>
      <c r="C17" s="23">
        <v>3556780.89</v>
      </c>
      <c r="D17" s="19"/>
      <c r="E17" s="19"/>
    </row>
    <row r="18" spans="2:5">
      <c r="B18" s="20">
        <v>37865</v>
      </c>
      <c r="C18" s="23">
        <v>3284289.04</v>
      </c>
      <c r="D18" s="19"/>
      <c r="E18" s="19"/>
    </row>
    <row r="19" spans="2:5">
      <c r="B19" s="20">
        <v>37895</v>
      </c>
      <c r="C19" s="23">
        <v>3496263.86</v>
      </c>
      <c r="D19" s="19"/>
      <c r="E19" s="19"/>
    </row>
    <row r="20" spans="2:5">
      <c r="B20" s="20">
        <v>37926</v>
      </c>
      <c r="C20" s="23">
        <v>2935532.04</v>
      </c>
      <c r="D20" s="19"/>
      <c r="E20" s="19"/>
    </row>
    <row r="21" spans="2:5">
      <c r="B21" s="20">
        <v>37956</v>
      </c>
      <c r="C21" s="23">
        <v>2888075.72</v>
      </c>
      <c r="D21" s="19"/>
      <c r="E21" s="19"/>
    </row>
    <row r="22" spans="2:5">
      <c r="B22" s="20">
        <v>37987</v>
      </c>
      <c r="C22" s="23">
        <v>3054387.48</v>
      </c>
      <c r="D22" s="19"/>
      <c r="E22" s="19"/>
    </row>
    <row r="23" spans="2:5">
      <c r="B23" s="20">
        <v>38018</v>
      </c>
      <c r="C23" s="23">
        <v>3075479.29</v>
      </c>
      <c r="D23" s="19"/>
      <c r="E23" s="19"/>
    </row>
    <row r="24" spans="2:5">
      <c r="B24" s="20">
        <v>38047</v>
      </c>
      <c r="C24" s="23">
        <v>3490013.38</v>
      </c>
      <c r="D24" s="19"/>
      <c r="E24" s="19"/>
    </row>
    <row r="25" spans="2:5">
      <c r="B25" s="20">
        <v>38078</v>
      </c>
      <c r="C25" s="23">
        <v>3465598.56</v>
      </c>
      <c r="D25" s="19"/>
      <c r="E25" s="19"/>
    </row>
    <row r="26" spans="2:5">
      <c r="B26" s="20">
        <v>38108</v>
      </c>
      <c r="C26" s="23">
        <v>3147671.02</v>
      </c>
      <c r="D26" s="19"/>
      <c r="E26" s="19"/>
    </row>
    <row r="27" spans="2:5">
      <c r="B27" s="20">
        <v>38139</v>
      </c>
      <c r="C27" s="23">
        <v>3411733</v>
      </c>
      <c r="D27" s="19"/>
      <c r="E27" s="19"/>
    </row>
    <row r="28" spans="2:5">
      <c r="B28" s="20">
        <v>38169</v>
      </c>
      <c r="C28" s="23">
        <v>3513604.74</v>
      </c>
      <c r="D28" s="19"/>
      <c r="E28" s="19"/>
    </row>
    <row r="29" spans="2:5">
      <c r="B29" s="20">
        <v>38200</v>
      </c>
      <c r="C29" s="23">
        <v>3168860.25</v>
      </c>
      <c r="D29" s="19"/>
      <c r="E29" s="19"/>
    </row>
    <row r="30" spans="2:5">
      <c r="B30" s="20">
        <v>38231</v>
      </c>
      <c r="C30" s="23">
        <v>3305872.52</v>
      </c>
      <c r="D30" s="19"/>
      <c r="E30" s="19"/>
    </row>
    <row r="31" spans="2:5">
      <c r="B31" s="20">
        <v>38261</v>
      </c>
      <c r="C31" s="23">
        <v>3421790.9</v>
      </c>
      <c r="D31" s="19"/>
      <c r="E31" s="19"/>
    </row>
    <row r="32" spans="2:5">
      <c r="B32" s="20">
        <v>38292</v>
      </c>
      <c r="C32" s="23">
        <v>3249648.83</v>
      </c>
      <c r="D32" s="19"/>
      <c r="E32" s="19"/>
    </row>
    <row r="33" spans="2:5">
      <c r="B33" s="20">
        <v>38322</v>
      </c>
      <c r="C33" s="23">
        <v>3444652.41</v>
      </c>
      <c r="D33" s="19"/>
      <c r="E33" s="19"/>
    </row>
    <row r="34" spans="2:5">
      <c r="B34" s="20">
        <v>38353</v>
      </c>
      <c r="C34" s="23">
        <v>2854991.89</v>
      </c>
      <c r="D34" s="19"/>
      <c r="E34" s="19"/>
    </row>
    <row r="35" spans="2:5">
      <c r="B35" s="20">
        <v>38384</v>
      </c>
      <c r="C35" s="23">
        <v>3067833.07</v>
      </c>
      <c r="D35" s="19"/>
      <c r="E35" s="19"/>
    </row>
    <row r="36" spans="2:5">
      <c r="B36" s="20">
        <v>38412</v>
      </c>
      <c r="C36" s="23">
        <v>3434219.64</v>
      </c>
      <c r="D36" s="19"/>
      <c r="E36" s="19"/>
    </row>
    <row r="37" spans="2:5">
      <c r="B37" s="20">
        <v>38443</v>
      </c>
      <c r="C37" s="23">
        <v>3508739.01</v>
      </c>
      <c r="D37" s="19"/>
      <c r="E37" s="19"/>
    </row>
    <row r="38" spans="2:5">
      <c r="B38" s="20">
        <v>38473</v>
      </c>
      <c r="C38" s="23">
        <v>3300576.71</v>
      </c>
      <c r="D38" s="19"/>
      <c r="E38" s="19"/>
    </row>
    <row r="39" spans="2:5">
      <c r="B39" s="20">
        <v>38504</v>
      </c>
      <c r="C39" s="23">
        <v>3296524.75</v>
      </c>
      <c r="D39" s="19"/>
      <c r="E39" s="19"/>
    </row>
    <row r="40" spans="2:5">
      <c r="B40" s="20">
        <v>38534</v>
      </c>
      <c r="C40" s="23">
        <v>3406813.47</v>
      </c>
      <c r="D40" s="19"/>
      <c r="E40" s="19"/>
    </row>
    <row r="41" spans="2:5">
      <c r="B41" s="20">
        <v>38565</v>
      </c>
      <c r="C41" s="23">
        <v>3443615.27</v>
      </c>
      <c r="D41" s="19"/>
      <c r="E41" s="19"/>
    </row>
    <row r="42" spans="2:5">
      <c r="B42" s="20">
        <v>38596</v>
      </c>
      <c r="C42" s="23">
        <v>3312529.21</v>
      </c>
      <c r="D42" s="19"/>
      <c r="E42" s="19"/>
    </row>
    <row r="43" spans="2:5">
      <c r="B43" s="20">
        <v>38626</v>
      </c>
      <c r="C43" s="23">
        <v>3302902.7799</v>
      </c>
      <c r="D43" s="19"/>
      <c r="E43" s="19"/>
    </row>
    <row r="44" spans="2:5">
      <c r="B44" s="20">
        <v>38657</v>
      </c>
      <c r="C44" s="23">
        <v>3213289.36</v>
      </c>
      <c r="D44" s="19"/>
      <c r="E44" s="19"/>
    </row>
    <row r="45" spans="2:5">
      <c r="B45" s="20">
        <v>38687</v>
      </c>
      <c r="C45" s="23">
        <v>3573839.61</v>
      </c>
      <c r="D45" s="19"/>
      <c r="E45" s="19"/>
    </row>
    <row r="46" spans="2:5">
      <c r="B46" s="20">
        <v>38718</v>
      </c>
      <c r="C46" s="23">
        <v>2725486.38</v>
      </c>
      <c r="D46" s="19"/>
      <c r="E46" s="19"/>
    </row>
    <row r="47" spans="2:5">
      <c r="B47" s="20">
        <v>38749</v>
      </c>
      <c r="C47" s="23">
        <v>2969925.37</v>
      </c>
      <c r="D47" s="19"/>
      <c r="E47" s="19"/>
    </row>
    <row r="48" spans="2:5">
      <c r="B48" s="20">
        <v>38777</v>
      </c>
      <c r="C48" s="23">
        <v>3457884.85</v>
      </c>
      <c r="D48" s="19"/>
      <c r="E48" s="19"/>
    </row>
    <row r="49" spans="2:5">
      <c r="B49" s="20">
        <v>38808</v>
      </c>
      <c r="C49" s="23">
        <v>3093816.49</v>
      </c>
      <c r="D49" s="19"/>
      <c r="E49" s="19"/>
    </row>
    <row r="50" spans="2:5">
      <c r="B50" s="20">
        <v>38838</v>
      </c>
      <c r="C50" s="23">
        <v>3565301.07</v>
      </c>
      <c r="D50" s="19"/>
      <c r="E50" s="19"/>
    </row>
    <row r="51" spans="2:5">
      <c r="B51" s="20">
        <v>38869</v>
      </c>
      <c r="C51" s="23">
        <v>3397906.59</v>
      </c>
      <c r="D51" s="19"/>
      <c r="E51" s="19"/>
    </row>
    <row r="52" spans="2:5">
      <c r="B52" s="20">
        <v>38899</v>
      </c>
      <c r="C52" s="23">
        <v>3494511.34</v>
      </c>
      <c r="D52" s="19"/>
      <c r="E52" s="19"/>
    </row>
    <row r="53" spans="2:5">
      <c r="B53" s="20">
        <v>38930</v>
      </c>
      <c r="C53" s="23">
        <v>3547040.21</v>
      </c>
      <c r="D53" s="19"/>
      <c r="E53" s="19"/>
    </row>
    <row r="54" spans="2:5">
      <c r="B54" s="20">
        <v>38961</v>
      </c>
      <c r="C54" s="23">
        <v>3520676.48</v>
      </c>
      <c r="D54" s="19"/>
      <c r="E54" s="19"/>
    </row>
    <row r="55" spans="2:5">
      <c r="B55" s="20">
        <v>38991</v>
      </c>
      <c r="C55" s="23">
        <v>3392147.5</v>
      </c>
      <c r="D55" s="19"/>
      <c r="E55" s="19"/>
    </row>
    <row r="56" spans="2:5">
      <c r="B56" s="20">
        <v>39022</v>
      </c>
      <c r="C56" s="23">
        <v>3505275.92</v>
      </c>
      <c r="D56" s="19"/>
      <c r="E56" s="19"/>
    </row>
    <row r="57" spans="2:5">
      <c r="B57" s="20">
        <v>39052</v>
      </c>
      <c r="C57" s="23">
        <v>3572145.16</v>
      </c>
      <c r="D57" s="19"/>
      <c r="E57" s="19"/>
    </row>
    <row r="58" spans="2:5">
      <c r="B58" s="20">
        <v>39083</v>
      </c>
      <c r="C58" s="23">
        <v>2996433.29</v>
      </c>
      <c r="D58" s="19"/>
      <c r="E58" s="19"/>
    </row>
    <row r="59" spans="2:5">
      <c r="B59" s="20">
        <v>39114</v>
      </c>
      <c r="C59" s="23">
        <v>3138574.17</v>
      </c>
      <c r="D59" s="19"/>
      <c r="E59" s="19"/>
    </row>
    <row r="60" spans="2:5">
      <c r="B60" s="20">
        <v>39142</v>
      </c>
      <c r="C60" s="23">
        <v>3739386.55</v>
      </c>
      <c r="D60" s="19"/>
      <c r="E60" s="19"/>
    </row>
    <row r="61" spans="2:5">
      <c r="B61" s="20">
        <v>39173</v>
      </c>
      <c r="C61" s="23">
        <v>3384811.62</v>
      </c>
      <c r="D61" s="19"/>
      <c r="E61" s="19"/>
    </row>
    <row r="62" spans="2:5">
      <c r="B62" s="20">
        <v>39203</v>
      </c>
      <c r="C62" s="23">
        <v>3716480.1</v>
      </c>
      <c r="D62" s="19"/>
      <c r="E62" s="19"/>
    </row>
    <row r="63" spans="2:5">
      <c r="B63" s="20">
        <v>39234</v>
      </c>
      <c r="C63" s="23">
        <v>3658661.91</v>
      </c>
      <c r="D63" s="19"/>
      <c r="E63" s="19"/>
    </row>
    <row r="64" spans="2:5">
      <c r="B64" s="20">
        <v>39264</v>
      </c>
      <c r="C64" s="23">
        <v>3396168.43</v>
      </c>
      <c r="D64" s="19"/>
      <c r="E64" s="19"/>
    </row>
    <row r="65" spans="2:5">
      <c r="B65" s="20">
        <v>39295</v>
      </c>
      <c r="C65" s="23">
        <v>4025177.92</v>
      </c>
      <c r="D65" s="19"/>
      <c r="E65" s="19"/>
    </row>
    <row r="66" spans="2:5">
      <c r="B66" s="20">
        <v>39326</v>
      </c>
      <c r="C66" s="23">
        <v>3600704.27</v>
      </c>
      <c r="D66" s="19"/>
      <c r="E66" s="19"/>
    </row>
    <row r="67" spans="2:5">
      <c r="B67" s="20">
        <v>39356</v>
      </c>
      <c r="C67" s="23">
        <v>3663702.35</v>
      </c>
      <c r="D67" s="19"/>
      <c r="E67" s="19"/>
    </row>
    <row r="68" spans="2:5">
      <c r="B68" s="20">
        <v>39387</v>
      </c>
      <c r="C68" s="23">
        <v>4214449.2698999997</v>
      </c>
      <c r="D68" s="19"/>
      <c r="E68" s="19"/>
    </row>
    <row r="69" spans="2:5">
      <c r="B69" s="20">
        <v>39417</v>
      </c>
      <c r="C69" s="23">
        <v>4277877.3600000003</v>
      </c>
      <c r="D69" s="19"/>
      <c r="E69" s="19"/>
    </row>
    <row r="70" spans="2:5">
      <c r="B70" s="20">
        <v>39448</v>
      </c>
      <c r="C70" s="23">
        <v>3526646.87</v>
      </c>
      <c r="D70" s="19"/>
      <c r="E70" s="19"/>
    </row>
    <row r="71" spans="2:5">
      <c r="B71" s="20">
        <v>39479</v>
      </c>
      <c r="C71" s="23">
        <v>3604749.38</v>
      </c>
      <c r="D71" s="19"/>
      <c r="E71" s="19"/>
    </row>
    <row r="72" spans="2:5">
      <c r="B72" s="20">
        <v>39508</v>
      </c>
      <c r="C72" s="23">
        <v>3716404.19</v>
      </c>
      <c r="D72" s="19"/>
      <c r="E72" s="19"/>
    </row>
    <row r="73" spans="2:5">
      <c r="B73" s="20">
        <v>39539</v>
      </c>
      <c r="C73" s="23">
        <v>3618702.54</v>
      </c>
      <c r="D73" s="19"/>
      <c r="E73" s="19"/>
    </row>
    <row r="74" spans="2:5">
      <c r="B74" s="20">
        <v>39569</v>
      </c>
      <c r="C74" s="23">
        <v>4142697.46</v>
      </c>
      <c r="D74" s="19"/>
      <c r="E74" s="19"/>
    </row>
    <row r="75" spans="2:5">
      <c r="B75" s="20">
        <v>39600</v>
      </c>
      <c r="C75" s="23">
        <v>3614251.19</v>
      </c>
      <c r="D75" s="19"/>
      <c r="E75" s="19"/>
    </row>
    <row r="76" spans="2:5">
      <c r="B76" s="20">
        <v>39630</v>
      </c>
      <c r="C76" s="23">
        <v>3986923.68</v>
      </c>
      <c r="D76" s="19"/>
      <c r="E76" s="19"/>
    </row>
    <row r="77" spans="2:5">
      <c r="B77" s="20">
        <v>39661</v>
      </c>
      <c r="C77" s="23">
        <v>4007082.59</v>
      </c>
      <c r="D77" s="19"/>
      <c r="E77" s="19"/>
    </row>
    <row r="78" spans="2:5">
      <c r="B78" s="20">
        <v>39692</v>
      </c>
      <c r="C78" s="23">
        <v>3868467.45</v>
      </c>
      <c r="D78" s="19"/>
      <c r="E78" s="19"/>
    </row>
    <row r="79" spans="2:5">
      <c r="B79" s="20">
        <v>39722</v>
      </c>
      <c r="C79" s="23">
        <v>4119698.21</v>
      </c>
      <c r="D79" s="19"/>
      <c r="E79" s="19"/>
    </row>
    <row r="80" spans="2:5">
      <c r="B80" s="20">
        <v>39753</v>
      </c>
      <c r="C80" s="23">
        <v>3983054.67</v>
      </c>
      <c r="D80" s="19"/>
      <c r="E80" s="19"/>
    </row>
    <row r="81" spans="2:5">
      <c r="B81" s="20">
        <v>39783</v>
      </c>
      <c r="C81" s="23">
        <v>3790640.13</v>
      </c>
      <c r="D81" s="19"/>
      <c r="E81" s="19"/>
    </row>
    <row r="82" spans="2:5">
      <c r="B82" s="20">
        <v>39814</v>
      </c>
      <c r="C82" s="23">
        <v>3362224.47</v>
      </c>
      <c r="D82" s="19"/>
      <c r="E82" s="19"/>
    </row>
    <row r="83" spans="2:5">
      <c r="B83" s="20">
        <v>39845</v>
      </c>
      <c r="C83" s="23">
        <v>3783205.07</v>
      </c>
      <c r="D83" s="19"/>
      <c r="E83" s="19"/>
    </row>
    <row r="84" spans="2:5">
      <c r="B84" s="20">
        <v>39873</v>
      </c>
      <c r="C84" s="23">
        <v>3836142.75</v>
      </c>
      <c r="D84" s="19"/>
      <c r="E84" s="19"/>
    </row>
    <row r="85" spans="2:5">
      <c r="B85" s="20">
        <v>39904</v>
      </c>
      <c r="C85" s="23">
        <v>3756071.86</v>
      </c>
      <c r="D85" s="19"/>
      <c r="E85" s="19"/>
    </row>
    <row r="86" spans="2:5">
      <c r="B86" s="20">
        <v>39934</v>
      </c>
      <c r="C86" s="23">
        <v>4109683.4</v>
      </c>
      <c r="D86" s="19"/>
      <c r="E86" s="19"/>
    </row>
    <row r="87" spans="2:5">
      <c r="B87" s="20">
        <v>39965</v>
      </c>
      <c r="C87" s="23">
        <v>3866805.34</v>
      </c>
      <c r="D87" s="19"/>
      <c r="E87" s="19"/>
    </row>
    <row r="88" spans="2:5">
      <c r="B88" s="20">
        <v>39995</v>
      </c>
      <c r="C88" s="23">
        <v>4270019.8899999997</v>
      </c>
      <c r="D88" s="19"/>
      <c r="E88" s="19"/>
    </row>
    <row r="89" spans="2:5">
      <c r="B89" s="20">
        <v>40026</v>
      </c>
      <c r="C89" s="23">
        <v>4126809.93</v>
      </c>
      <c r="D89" s="19"/>
      <c r="E89" s="19"/>
    </row>
    <row r="90" spans="2:5">
      <c r="B90" s="20">
        <v>40057</v>
      </c>
      <c r="C90" s="23">
        <v>4061316.02</v>
      </c>
      <c r="D90" s="19"/>
      <c r="E90" s="19"/>
    </row>
    <row r="91" spans="2:5">
      <c r="B91" s="20">
        <v>40087</v>
      </c>
      <c r="C91" s="23">
        <v>4312226.8499999996</v>
      </c>
      <c r="D91" s="19"/>
      <c r="E91" s="19"/>
    </row>
    <row r="92" spans="2:5">
      <c r="B92" s="20">
        <v>40118</v>
      </c>
      <c r="C92" s="23">
        <v>3965104.09</v>
      </c>
      <c r="D92" s="19"/>
      <c r="E92" s="19"/>
    </row>
    <row r="93" spans="2:5">
      <c r="B93" s="20">
        <v>40148</v>
      </c>
      <c r="C93" s="23">
        <v>4063814.25</v>
      </c>
      <c r="D93" s="19"/>
      <c r="E93" s="19"/>
    </row>
    <row r="94" spans="2:5">
      <c r="B94" s="20">
        <v>40179</v>
      </c>
      <c r="C94" s="23">
        <v>3840186.59</v>
      </c>
      <c r="D94" s="19"/>
      <c r="E94" s="19"/>
    </row>
    <row r="95" spans="2:5">
      <c r="B95" s="20">
        <v>40210</v>
      </c>
      <c r="C95" s="23">
        <v>3892743.77</v>
      </c>
      <c r="D95" s="19"/>
      <c r="E95" s="19"/>
    </row>
    <row r="96" spans="2:5">
      <c r="B96" s="20">
        <v>40238</v>
      </c>
      <c r="C96" s="23">
        <v>3961379.39</v>
      </c>
      <c r="D96" s="19"/>
      <c r="E96" s="19"/>
    </row>
    <row r="97" spans="2:5">
      <c r="B97" s="20">
        <v>40269</v>
      </c>
      <c r="C97" s="23">
        <v>3977604.01</v>
      </c>
      <c r="D97" s="19"/>
      <c r="E97" s="19"/>
    </row>
    <row r="98" spans="2:5">
      <c r="B98" s="20">
        <v>40299</v>
      </c>
      <c r="C98" s="23">
        <v>4333813.9000000004</v>
      </c>
      <c r="D98" s="19"/>
      <c r="E98" s="19"/>
    </row>
    <row r="99" spans="2:5">
      <c r="B99" s="20">
        <v>40330</v>
      </c>
      <c r="C99" s="23">
        <v>3773217.35</v>
      </c>
      <c r="D99" s="19"/>
      <c r="E99" s="19"/>
    </row>
    <row r="100" spans="2:5">
      <c r="B100" s="20">
        <v>40360</v>
      </c>
      <c r="C100" s="23">
        <v>4319742.5</v>
      </c>
      <c r="D100" s="19"/>
      <c r="E100" s="19"/>
    </row>
    <row r="101" spans="2:5">
      <c r="B101" s="20">
        <v>40391</v>
      </c>
      <c r="C101" s="23">
        <v>4110259.11</v>
      </c>
      <c r="D101" s="19"/>
      <c r="E101" s="19"/>
    </row>
    <row r="102" spans="2:5">
      <c r="B102" s="20">
        <v>40422</v>
      </c>
      <c r="C102" s="23">
        <v>3840919.64</v>
      </c>
      <c r="D102" s="19"/>
      <c r="E102" s="19"/>
    </row>
    <row r="103" spans="2:5">
      <c r="B103" s="20">
        <v>40452</v>
      </c>
      <c r="C103" s="23">
        <v>4067039.11</v>
      </c>
      <c r="D103" s="19"/>
      <c r="E103" s="19"/>
    </row>
    <row r="104" spans="2:5">
      <c r="B104" s="20">
        <v>40483</v>
      </c>
      <c r="C104" s="23">
        <v>3718822.97</v>
      </c>
      <c r="D104" s="19"/>
      <c r="E104" s="19"/>
    </row>
    <row r="105" spans="2:5">
      <c r="B105" s="20">
        <v>40513</v>
      </c>
      <c r="C105" s="23">
        <v>3933821.66</v>
      </c>
      <c r="D105" s="19"/>
      <c r="E105" s="19"/>
    </row>
    <row r="106" spans="2:5">
      <c r="B106" s="20">
        <v>40544</v>
      </c>
      <c r="C106" s="23">
        <v>3656423.11</v>
      </c>
      <c r="D106" s="19"/>
      <c r="E106" s="19"/>
    </row>
    <row r="107" spans="2:5">
      <c r="B107" s="20">
        <v>40575</v>
      </c>
      <c r="C107" s="23">
        <v>3558820</v>
      </c>
      <c r="D107" s="19"/>
      <c r="E107" s="19"/>
    </row>
    <row r="108" spans="2:5">
      <c r="B108" s="20">
        <v>40603</v>
      </c>
      <c r="C108" s="23">
        <v>3834999.88</v>
      </c>
      <c r="D108" s="19"/>
      <c r="E108" s="19"/>
    </row>
    <row r="109" spans="2:5">
      <c r="B109" s="20">
        <v>40634</v>
      </c>
      <c r="C109" s="23">
        <v>3825102.25</v>
      </c>
      <c r="D109" s="19"/>
      <c r="E109" s="19"/>
    </row>
    <row r="110" spans="2:5">
      <c r="B110" s="20">
        <v>40664</v>
      </c>
      <c r="C110" s="23">
        <v>3787363.02</v>
      </c>
      <c r="D110" s="19"/>
      <c r="E110" s="19"/>
    </row>
    <row r="111" spans="2:5">
      <c r="B111" s="20">
        <v>40695</v>
      </c>
      <c r="C111" s="23">
        <v>3862356.04</v>
      </c>
      <c r="D111" s="19"/>
      <c r="E111" s="19"/>
    </row>
    <row r="112" spans="2:5">
      <c r="B112" s="20">
        <v>40725</v>
      </c>
      <c r="C112" s="23">
        <v>3846123.82</v>
      </c>
      <c r="D112" s="19"/>
      <c r="E112" s="19"/>
    </row>
    <row r="113" spans="2:5">
      <c r="B113" s="20">
        <v>40756</v>
      </c>
      <c r="C113" s="23">
        <v>3636216.02</v>
      </c>
      <c r="D113" s="19"/>
      <c r="E113" s="19"/>
    </row>
    <row r="114" spans="2:5">
      <c r="B114" s="20">
        <v>40787</v>
      </c>
      <c r="C114" s="23">
        <v>3997621.91</v>
      </c>
      <c r="D114" s="19"/>
      <c r="E114" s="19"/>
    </row>
    <row r="115" spans="2:5">
      <c r="B115" s="20">
        <v>40817</v>
      </c>
      <c r="C115" s="23">
        <v>3720339.15</v>
      </c>
      <c r="D115" s="19"/>
      <c r="E115" s="19"/>
    </row>
    <row r="116" spans="2:5">
      <c r="B116" s="20">
        <v>40848</v>
      </c>
      <c r="C116" s="23">
        <v>3678559.43</v>
      </c>
      <c r="D116" s="19"/>
      <c r="E116" s="19"/>
    </row>
    <row r="117" spans="2:5">
      <c r="B117" s="20">
        <v>40878</v>
      </c>
      <c r="C117" s="23">
        <v>4032449.38</v>
      </c>
      <c r="D117" s="19"/>
      <c r="E117" s="19"/>
    </row>
    <row r="118" spans="2:5">
      <c r="B118" s="20">
        <v>40909</v>
      </c>
      <c r="C118" s="23">
        <v>3294354.11</v>
      </c>
      <c r="D118" s="19"/>
      <c r="E118" s="19"/>
    </row>
    <row r="119" spans="2:5">
      <c r="B119" s="20">
        <v>40940</v>
      </c>
      <c r="C119" s="23">
        <v>3456335.03</v>
      </c>
      <c r="D119" s="19"/>
      <c r="E119" s="19"/>
    </row>
    <row r="120" spans="2:5">
      <c r="B120" s="20">
        <v>40969</v>
      </c>
      <c r="C120" s="23">
        <v>3832914.12</v>
      </c>
      <c r="D120" s="19"/>
      <c r="E120" s="19"/>
    </row>
    <row r="121" spans="2:5">
      <c r="B121" s="20">
        <v>41000</v>
      </c>
      <c r="C121" s="23">
        <v>3528880.74</v>
      </c>
      <c r="D121" s="19"/>
      <c r="E121" s="19"/>
    </row>
    <row r="122" spans="2:5">
      <c r="B122" s="20">
        <v>41030</v>
      </c>
      <c r="C122" s="23">
        <v>3810659.18</v>
      </c>
      <c r="D122" s="19"/>
      <c r="E122" s="19"/>
    </row>
    <row r="123" spans="2:5">
      <c r="B123" s="20">
        <v>41061</v>
      </c>
      <c r="C123" s="23">
        <v>3631107.84</v>
      </c>
      <c r="D123" s="19"/>
      <c r="E123" s="19"/>
    </row>
    <row r="124" spans="2:5">
      <c r="B124" s="20">
        <v>41091</v>
      </c>
      <c r="C124" s="23">
        <v>3570779.06</v>
      </c>
      <c r="D124" s="19"/>
      <c r="E124" s="19"/>
    </row>
    <row r="125" spans="2:5">
      <c r="B125" s="20">
        <v>41122</v>
      </c>
      <c r="C125" s="23">
        <v>3915601.52</v>
      </c>
      <c r="D125" s="19"/>
      <c r="E125" s="19"/>
    </row>
    <row r="126" spans="2:5">
      <c r="B126" s="20">
        <v>41153</v>
      </c>
      <c r="C126" s="23">
        <v>3836724.44</v>
      </c>
      <c r="D126" s="19"/>
      <c r="E126" s="19"/>
    </row>
    <row r="127" spans="2:5">
      <c r="B127" s="20">
        <v>41183</v>
      </c>
      <c r="C127" s="23">
        <v>3538231.27</v>
      </c>
      <c r="D127" s="19"/>
      <c r="E127" s="19"/>
    </row>
    <row r="128" spans="2:5">
      <c r="B128" s="20">
        <v>41214</v>
      </c>
      <c r="C128" s="23">
        <v>3767828.18</v>
      </c>
      <c r="D128" s="19"/>
      <c r="E128" s="19"/>
    </row>
    <row r="129" spans="2:5" ht="14.45" customHeight="1">
      <c r="B129" s="20">
        <v>41244</v>
      </c>
      <c r="C129" s="23">
        <v>3647752.49</v>
      </c>
      <c r="D129" s="19"/>
      <c r="E129" s="19"/>
    </row>
    <row r="130" spans="2:5">
      <c r="B130" s="20">
        <v>41275</v>
      </c>
      <c r="C130" s="23">
        <v>3398207.79</v>
      </c>
      <c r="D130" s="19"/>
      <c r="E130" s="19"/>
    </row>
    <row r="131" spans="2:5" ht="14.25" customHeight="1">
      <c r="B131" s="20">
        <v>41306</v>
      </c>
      <c r="C131" s="23">
        <v>3270945.45</v>
      </c>
      <c r="D131" s="19"/>
      <c r="E131" s="19"/>
    </row>
    <row r="132" spans="2:5">
      <c r="B132" s="20">
        <v>41334</v>
      </c>
      <c r="C132" s="23">
        <v>3604598.21</v>
      </c>
      <c r="D132" s="19"/>
      <c r="E132" s="19"/>
    </row>
    <row r="133" spans="2:5">
      <c r="B133" s="20">
        <v>41365</v>
      </c>
      <c r="C133" s="22">
        <v>3371263.62</v>
      </c>
      <c r="D133" s="21"/>
      <c r="E133" s="21"/>
    </row>
    <row r="134" spans="2:5">
      <c r="B134" s="20">
        <v>41395</v>
      </c>
      <c r="C134" s="22">
        <v>3662976.38</v>
      </c>
      <c r="D134" s="21"/>
      <c r="E134" s="21"/>
    </row>
    <row r="135" spans="2:5">
      <c r="B135" s="20">
        <v>41426</v>
      </c>
      <c r="C135" s="24">
        <v>3494690.67</v>
      </c>
      <c r="D135" s="21"/>
      <c r="E135" s="21"/>
    </row>
    <row r="136" spans="2:5">
      <c r="B136" s="20">
        <v>41456</v>
      </c>
      <c r="C136" s="24">
        <v>3441597.13</v>
      </c>
      <c r="D136" s="21"/>
      <c r="E136" s="21"/>
    </row>
    <row r="137" spans="2:5">
      <c r="B137" s="20">
        <v>41487</v>
      </c>
      <c r="C137" s="24">
        <v>3814487.35</v>
      </c>
      <c r="D137" s="21"/>
      <c r="E137" s="21"/>
    </row>
    <row r="138" spans="2:5">
      <c r="B138" s="20">
        <v>41518</v>
      </c>
      <c r="C138" s="24">
        <v>3523966.73</v>
      </c>
      <c r="D138" s="21"/>
      <c r="E138" s="21"/>
    </row>
    <row r="139" spans="2:5">
      <c r="B139" s="20">
        <v>41548</v>
      </c>
      <c r="C139" s="24">
        <v>3256918.14</v>
      </c>
      <c r="D139" s="21"/>
      <c r="E139" s="21"/>
    </row>
    <row r="140" spans="2:5">
      <c r="B140" s="20">
        <v>41579</v>
      </c>
      <c r="C140" s="24">
        <v>3831515.72</v>
      </c>
      <c r="D140" s="21"/>
      <c r="E140" s="21"/>
    </row>
    <row r="141" spans="2:5">
      <c r="B141" s="20">
        <v>41609</v>
      </c>
      <c r="C141" s="24">
        <v>3371332.5</v>
      </c>
      <c r="D141" s="21"/>
      <c r="E141" s="21"/>
    </row>
    <row r="142" spans="2:5">
      <c r="B142" s="20">
        <v>41640</v>
      </c>
      <c r="C142" s="24">
        <v>3204974.73</v>
      </c>
      <c r="D142" s="21"/>
      <c r="E142" s="21"/>
    </row>
    <row r="143" spans="2:5">
      <c r="B143" s="20">
        <v>41671</v>
      </c>
      <c r="C143" s="24">
        <v>3063991.04</v>
      </c>
      <c r="D143" s="21"/>
      <c r="E143" s="21"/>
    </row>
    <row r="144" spans="2:5">
      <c r="B144" s="20">
        <v>41699</v>
      </c>
      <c r="C144" s="24">
        <v>3550525.88</v>
      </c>
      <c r="D144" s="21"/>
      <c r="E144" s="21"/>
    </row>
    <row r="145" spans="2:5">
      <c r="B145" s="20">
        <v>41730</v>
      </c>
      <c r="C145" s="24">
        <v>3196693.7</v>
      </c>
      <c r="D145" s="21">
        <v>3196693.7</v>
      </c>
      <c r="E145" s="21"/>
    </row>
    <row r="146" spans="2:5">
      <c r="B146" s="20">
        <v>41760</v>
      </c>
      <c r="C146" s="33">
        <v>3597668.72</v>
      </c>
      <c r="D146" s="21">
        <v>3481967.3843</v>
      </c>
      <c r="E146" s="21"/>
    </row>
    <row r="147" spans="2:5">
      <c r="B147" s="20">
        <v>41791</v>
      </c>
      <c r="C147" s="33">
        <v>3100041.83</v>
      </c>
      <c r="D147" s="21">
        <v>3419325.6099</v>
      </c>
      <c r="E147" s="21"/>
    </row>
    <row r="148" spans="2:5">
      <c r="B148" s="20">
        <v>41821</v>
      </c>
      <c r="C148" s="33">
        <v>3535336.2</v>
      </c>
      <c r="D148" s="21">
        <v>3351558.9972999999</v>
      </c>
      <c r="E148" s="21"/>
    </row>
    <row r="149" spans="2:5">
      <c r="B149" s="20">
        <v>41852</v>
      </c>
      <c r="C149" s="33">
        <v>3364787.93</v>
      </c>
      <c r="D149" s="21">
        <v>3541656.6667999998</v>
      </c>
      <c r="E149" s="21"/>
    </row>
    <row r="150" spans="2:5">
      <c r="B150" s="20">
        <v>41883</v>
      </c>
      <c r="C150" s="33">
        <v>3401845.69</v>
      </c>
      <c r="D150" s="21">
        <v>3337996.5433</v>
      </c>
      <c r="E150" s="21"/>
    </row>
    <row r="151" spans="2:5">
      <c r="B151" s="20">
        <v>41913</v>
      </c>
      <c r="C151" s="33">
        <v>3533221.4</v>
      </c>
      <c r="D151" s="21">
        <v>3301132.4881000002</v>
      </c>
      <c r="E151" s="21"/>
    </row>
    <row r="152" spans="2:5">
      <c r="B152" s="20">
        <v>41944</v>
      </c>
      <c r="C152" s="33">
        <v>3495036.09</v>
      </c>
      <c r="D152" s="21">
        <v>3548232.9435000001</v>
      </c>
      <c r="E152" s="21"/>
    </row>
    <row r="153" spans="2:5">
      <c r="B153" s="20">
        <v>41974</v>
      </c>
      <c r="C153" s="33">
        <v>3038855.07</v>
      </c>
      <c r="D153" s="21">
        <v>3174985.8040999998</v>
      </c>
      <c r="E153" s="21"/>
    </row>
    <row r="154" spans="2:5">
      <c r="B154" s="20">
        <v>42005</v>
      </c>
      <c r="C154" s="33">
        <v>3134374.46</v>
      </c>
      <c r="D154" s="21">
        <v>3259837.3368000002</v>
      </c>
      <c r="E154" s="21"/>
    </row>
    <row r="155" spans="2:5">
      <c r="B155" s="20">
        <v>42036</v>
      </c>
      <c r="C155" s="33">
        <v>2816394.5299</v>
      </c>
      <c r="D155" s="21">
        <v>3234107.2009999999</v>
      </c>
      <c r="E155" s="21"/>
    </row>
    <row r="156" spans="2:5">
      <c r="B156" s="20">
        <v>42064</v>
      </c>
      <c r="C156" s="33">
        <v>3019436.48</v>
      </c>
      <c r="D156" s="21">
        <v>3492565.5707999999</v>
      </c>
      <c r="E156" s="21"/>
    </row>
    <row r="157" spans="2:5">
      <c r="B157" s="20">
        <v>42095</v>
      </c>
      <c r="C157" s="33">
        <v>3133449.15</v>
      </c>
      <c r="D157" s="21">
        <v>3196487.67</v>
      </c>
      <c r="E157" s="21"/>
    </row>
    <row r="158" spans="2:5">
      <c r="B158" s="20">
        <v>42125</v>
      </c>
      <c r="C158" s="33">
        <v>2995746.87</v>
      </c>
      <c r="D158" s="21">
        <v>3515591.5673000002</v>
      </c>
      <c r="E158" s="21"/>
    </row>
    <row r="159" spans="2:5">
      <c r="B159" s="20">
        <v>42156</v>
      </c>
      <c r="C159" s="33">
        <v>2785448.95</v>
      </c>
      <c r="D159" s="21">
        <v>3422056.0285999998</v>
      </c>
      <c r="E159" s="21"/>
    </row>
    <row r="160" spans="2:5">
      <c r="B160" s="20">
        <v>42186</v>
      </c>
      <c r="C160" s="26"/>
      <c r="D160" s="21">
        <v>3351427.0647</v>
      </c>
      <c r="E160" s="34">
        <v>3347686.6306134299</v>
      </c>
    </row>
    <row r="161" spans="2:5">
      <c r="B161" s="20">
        <v>42217</v>
      </c>
      <c r="C161" s="26"/>
      <c r="D161" s="21">
        <v>3466861.3379000002</v>
      </c>
      <c r="E161" s="34">
        <v>3122745.13228573</v>
      </c>
    </row>
    <row r="162" spans="2:5">
      <c r="B162" s="20">
        <v>42248</v>
      </c>
      <c r="C162" s="26"/>
      <c r="D162" s="21">
        <v>3346975.1688999999</v>
      </c>
      <c r="E162" s="34">
        <v>3108937.8353345599</v>
      </c>
    </row>
    <row r="163" spans="2:5">
      <c r="B163" s="20">
        <v>42278</v>
      </c>
      <c r="C163" s="26"/>
      <c r="D163" s="21">
        <v>3341671.7848999999</v>
      </c>
      <c r="E163" s="34">
        <v>3289905.9562613098</v>
      </c>
    </row>
    <row r="164" spans="2:5">
      <c r="B164" s="20">
        <v>42309</v>
      </c>
      <c r="C164" s="26"/>
      <c r="D164" s="21">
        <v>3458970.4262999999</v>
      </c>
      <c r="E164" s="34">
        <v>3166595.79015081</v>
      </c>
    </row>
    <row r="165" spans="2:5">
      <c r="B165" s="20">
        <v>42339</v>
      </c>
      <c r="C165" s="26"/>
      <c r="D165" s="21">
        <v>3171028.9956999999</v>
      </c>
      <c r="E165" s="34">
        <v>2965856.46181393</v>
      </c>
    </row>
    <row r="166" spans="2:5">
      <c r="B166" s="20">
        <v>42370</v>
      </c>
      <c r="C166" s="26"/>
      <c r="D166" s="21">
        <v>3298370.0109000001</v>
      </c>
      <c r="E166" s="34">
        <v>3069787.9959598398</v>
      </c>
    </row>
    <row r="167" spans="2:5">
      <c r="B167" s="20">
        <v>42401</v>
      </c>
      <c r="C167" s="26"/>
      <c r="D167" s="21">
        <v>3293591.9134999998</v>
      </c>
      <c r="E167" s="34">
        <v>2739284.34295438</v>
      </c>
    </row>
    <row r="168" spans="2:5">
      <c r="B168" s="20">
        <v>42430</v>
      </c>
      <c r="C168" s="26"/>
      <c r="D168" s="21">
        <v>3421873.8069000002</v>
      </c>
      <c r="E168" s="34">
        <v>3052957.04653602</v>
      </c>
    </row>
    <row r="169" spans="2:5">
      <c r="B169" s="20">
        <v>42461</v>
      </c>
      <c r="C169" s="26"/>
      <c r="D169" s="21">
        <v>3226741.5010000002</v>
      </c>
      <c r="E169" s="34">
        <v>3132620.01220595</v>
      </c>
    </row>
    <row r="170" spans="2:5">
      <c r="B170" s="20">
        <v>42491</v>
      </c>
      <c r="C170" s="26"/>
      <c r="D170" s="21">
        <v>3526245.3942999998</v>
      </c>
      <c r="E170" s="34">
        <v>3138376.6908349101</v>
      </c>
    </row>
    <row r="171" spans="2:5">
      <c r="B171" s="20">
        <v>42522</v>
      </c>
      <c r="C171" s="26"/>
      <c r="D171" s="21">
        <v>3407269.1107999999</v>
      </c>
      <c r="E171" s="34">
        <v>2891557.5036962801</v>
      </c>
    </row>
    <row r="172" spans="2:5">
      <c r="B172" s="20">
        <v>42552</v>
      </c>
      <c r="C172" s="26"/>
      <c r="D172" s="21">
        <v>3359205.2626999998</v>
      </c>
      <c r="E172" s="34">
        <v>3390913.7421353399</v>
      </c>
    </row>
    <row r="173" spans="2:5">
      <c r="B173" s="20">
        <v>42583</v>
      </c>
      <c r="C173" s="26"/>
      <c r="D173" s="21">
        <v>3441164.1735</v>
      </c>
      <c r="E173" s="34">
        <v>3212745.5402897401</v>
      </c>
    </row>
    <row r="174" spans="2:5">
      <c r="B174" s="20">
        <v>42614</v>
      </c>
      <c r="C174" s="26"/>
      <c r="D174" s="21">
        <v>3369228.3829000001</v>
      </c>
      <c r="E174" s="34">
        <v>3165663.2619513399</v>
      </c>
    </row>
    <row r="175" spans="2:5">
      <c r="B175" s="20">
        <v>42644</v>
      </c>
      <c r="C175" s="26"/>
      <c r="D175" s="21">
        <v>3351822.0373</v>
      </c>
      <c r="E175" s="34">
        <v>3330312.89470036</v>
      </c>
    </row>
    <row r="176" spans="2:5">
      <c r="B176" s="20">
        <v>42675</v>
      </c>
      <c r="C176" s="26"/>
      <c r="D176" s="21">
        <v>3419066.7755999998</v>
      </c>
      <c r="E176" s="34">
        <v>3231915.8523768699</v>
      </c>
    </row>
    <row r="177" spans="2:5">
      <c r="B177" s="20">
        <v>42705</v>
      </c>
      <c r="C177" s="26"/>
      <c r="D177" s="21">
        <v>3199312.05</v>
      </c>
      <c r="E177" s="34">
        <v>3014676.7254041801</v>
      </c>
    </row>
    <row r="178" spans="2:5">
      <c r="B178" s="20">
        <v>42736</v>
      </c>
      <c r="C178" s="26"/>
      <c r="D178" s="21">
        <v>3306590.318</v>
      </c>
      <c r="E178" s="34">
        <v>3102060.93858924</v>
      </c>
    </row>
    <row r="179" spans="2:5">
      <c r="B179" s="20">
        <v>42767</v>
      </c>
      <c r="C179" s="26"/>
      <c r="D179" s="21">
        <v>3306659.1176</v>
      </c>
      <c r="E179" s="34">
        <v>2789804.1253863899</v>
      </c>
    </row>
    <row r="180" spans="2:5">
      <c r="B180" s="20">
        <v>42795</v>
      </c>
      <c r="C180" s="26"/>
      <c r="D180" s="21">
        <v>3393740.8694000002</v>
      </c>
      <c r="E180" s="34">
        <v>3101476.3696182598</v>
      </c>
    </row>
    <row r="181" spans="2:5">
      <c r="B181" s="20">
        <v>42826</v>
      </c>
      <c r="C181" s="26"/>
      <c r="D181" s="21">
        <v>3262682.2947999998</v>
      </c>
      <c r="E181" s="34">
        <v>3161901.4058905002</v>
      </c>
    </row>
    <row r="182" spans="2:5">
      <c r="B182" s="20">
        <v>42856</v>
      </c>
      <c r="C182" s="26"/>
      <c r="D182" s="21">
        <v>3522296.3884999999</v>
      </c>
      <c r="E182" s="34">
        <v>3184729.0313633499</v>
      </c>
    </row>
    <row r="183" spans="2:5">
      <c r="B183" s="20">
        <v>42887</v>
      </c>
      <c r="C183" s="26"/>
      <c r="D183" s="21">
        <v>3408321.2588999998</v>
      </c>
      <c r="E183" s="34">
        <v>2935678.4835455101</v>
      </c>
    </row>
    <row r="184" spans="2:5">
      <c r="B184" s="20">
        <v>42917</v>
      </c>
      <c r="C184" s="26"/>
      <c r="D184" s="21">
        <v>3374977.8100999999</v>
      </c>
      <c r="E184" s="34">
        <v>3418148.0169585799</v>
      </c>
    </row>
    <row r="185" spans="2:5">
      <c r="B185" s="20">
        <v>42948</v>
      </c>
      <c r="C185" s="26"/>
      <c r="D185" s="21">
        <v>3433374.2677000002</v>
      </c>
      <c r="E185" s="34">
        <v>3252920.3900691899</v>
      </c>
    </row>
    <row r="186" spans="2:5">
      <c r="B186" s="20">
        <v>42979</v>
      </c>
      <c r="C186" s="26"/>
      <c r="D186" s="21">
        <v>3390930.2305999999</v>
      </c>
      <c r="E186" s="34">
        <v>3206259.6689481898</v>
      </c>
    </row>
    <row r="187" spans="2:5">
      <c r="B187" s="20">
        <v>43009</v>
      </c>
      <c r="C187" s="26"/>
      <c r="D187" s="21">
        <v>3353319.6910999999</v>
      </c>
      <c r="E187" s="34">
        <v>3356552.22246534</v>
      </c>
    </row>
    <row r="188" spans="2:5">
      <c r="B188" s="20">
        <v>43040</v>
      </c>
      <c r="C188" s="26"/>
      <c r="D188" s="21">
        <v>3408834.4054999999</v>
      </c>
      <c r="E188" s="34">
        <v>3271368.6615368598</v>
      </c>
    </row>
    <row r="189" spans="2:5">
      <c r="B189" s="20">
        <v>43070</v>
      </c>
      <c r="C189" s="26"/>
      <c r="D189" s="21">
        <v>3223691.7847000002</v>
      </c>
      <c r="E189" s="34">
        <v>3051776.7226669798</v>
      </c>
    </row>
    <row r="190" spans="2:5">
      <c r="B190" s="20">
        <v>43101</v>
      </c>
      <c r="C190" s="26"/>
      <c r="D190" s="21">
        <v>3301040.0180000002</v>
      </c>
      <c r="E190" s="34">
        <v>3126899.23068891</v>
      </c>
    </row>
    <row r="191" spans="2:5">
      <c r="B191" s="20">
        <v>43132</v>
      </c>
      <c r="C191" s="26"/>
      <c r="D191" s="21">
        <v>3314186.2242999999</v>
      </c>
      <c r="E191" s="34">
        <v>2824306.4570614202</v>
      </c>
    </row>
    <row r="192" spans="2:5">
      <c r="B192" s="20">
        <v>43160</v>
      </c>
      <c r="C192" s="26"/>
      <c r="D192" s="21">
        <v>3385176.0556000001</v>
      </c>
      <c r="E192" s="34">
        <v>3135635.1132230801</v>
      </c>
    </row>
    <row r="193" spans="2:5">
      <c r="B193" s="20">
        <v>43191</v>
      </c>
      <c r="C193" s="26"/>
      <c r="D193" s="21">
        <v>3283648.7601000001</v>
      </c>
      <c r="E193" s="34">
        <v>3182648.4755926402</v>
      </c>
    </row>
    <row r="194" spans="2:5">
      <c r="B194" s="20">
        <v>43221</v>
      </c>
      <c r="C194" s="26"/>
      <c r="D194" s="21">
        <v>3512621.2886999999</v>
      </c>
      <c r="E194" s="34">
        <v>3214160.5632516402</v>
      </c>
    </row>
    <row r="195" spans="2:5">
      <c r="B195" s="20">
        <v>43252</v>
      </c>
      <c r="C195" s="26"/>
      <c r="D195" s="21">
        <v>3414454.9695000001</v>
      </c>
      <c r="E195" s="34">
        <v>2964054.2984771999</v>
      </c>
    </row>
    <row r="196" spans="2:5">
      <c r="B196" s="25">
        <v>43282</v>
      </c>
      <c r="C196" s="26"/>
      <c r="D196" s="21">
        <v>3382436.7955999998</v>
      </c>
      <c r="E196" s="34">
        <v>3434611.4290008801</v>
      </c>
    </row>
    <row r="197" spans="2:5">
      <c r="B197" s="25">
        <v>43313</v>
      </c>
      <c r="C197" s="26"/>
      <c r="D197" s="21">
        <v>3428159.5937999999</v>
      </c>
      <c r="E197" s="34">
        <v>3274898.8092185101</v>
      </c>
    </row>
    <row r="198" spans="2:5">
      <c r="B198" s="25">
        <v>43344</v>
      </c>
      <c r="C198" s="26"/>
      <c r="D198" s="21">
        <v>3404890.7481999998</v>
      </c>
      <c r="E198" s="34">
        <v>3226829.88856467</v>
      </c>
    </row>
    <row r="199" spans="2:5">
      <c r="B199" s="25">
        <v>43374</v>
      </c>
      <c r="C199" s="26"/>
      <c r="D199" s="21">
        <v>3349785.9967</v>
      </c>
      <c r="E199" s="34">
        <v>3367945.5457339198</v>
      </c>
    </row>
    <row r="200" spans="2:5">
      <c r="B200" s="25">
        <v>43405</v>
      </c>
      <c r="C200" s="26"/>
      <c r="D200" s="21">
        <v>3408649.5490000001</v>
      </c>
      <c r="E200" s="34">
        <v>3288691.85712972</v>
      </c>
    </row>
    <row r="201" spans="2:5">
      <c r="B201" s="25">
        <v>43435</v>
      </c>
      <c r="C201" s="26"/>
      <c r="D201" s="21">
        <v>3236264.8050000002</v>
      </c>
      <c r="E201" s="34">
        <v>3066300.8179251398</v>
      </c>
    </row>
    <row r="202" spans="2:5">
      <c r="B202" s="25">
        <v>43466</v>
      </c>
      <c r="C202" s="26"/>
      <c r="D202" s="21">
        <v>3293517.2884</v>
      </c>
      <c r="E202" s="34">
        <v>3132297.4340986898</v>
      </c>
    </row>
    <row r="203" spans="2:5">
      <c r="B203" s="25">
        <v>43497</v>
      </c>
      <c r="C203" s="26"/>
      <c r="D203" s="21">
        <v>3322456.5839999998</v>
      </c>
      <c r="E203" s="34">
        <v>2835327.5806616698</v>
      </c>
    </row>
    <row r="204" spans="2:5">
      <c r="B204" s="25">
        <v>43525</v>
      </c>
      <c r="C204" s="26"/>
      <c r="D204" s="21">
        <v>3382581.8484</v>
      </c>
      <c r="E204" s="34">
        <v>3146622.7560986299</v>
      </c>
    </row>
    <row r="205" spans="2:5">
      <c r="B205" s="25">
        <v>43556</v>
      </c>
      <c r="C205" s="26"/>
      <c r="D205" s="21">
        <v>3295178.3642000002</v>
      </c>
      <c r="E205" s="34">
        <v>3188647.1097910199</v>
      </c>
    </row>
    <row r="206" spans="2:5">
      <c r="B206" s="25">
        <v>43586</v>
      </c>
      <c r="C206" s="26"/>
      <c r="D206" s="21">
        <v>3507260.3531999998</v>
      </c>
      <c r="E206" s="34">
        <v>3224713.6493053199</v>
      </c>
    </row>
    <row r="207" spans="2:5">
      <c r="B207" s="25">
        <v>43617</v>
      </c>
      <c r="C207" s="26"/>
      <c r="D207" s="21">
        <v>3423435.2708999999</v>
      </c>
      <c r="E207" s="34">
        <v>2974083.6147585898</v>
      </c>
    </row>
    <row r="208" spans="2:5">
      <c r="B208" s="20">
        <v>43647</v>
      </c>
      <c r="C208" s="26"/>
      <c r="D208" s="19"/>
      <c r="E208" s="34">
        <v>3439380.0762871602</v>
      </c>
    </row>
    <row r="209" spans="2:5">
      <c r="B209" s="20">
        <v>43678</v>
      </c>
      <c r="C209" s="26"/>
      <c r="D209" s="19"/>
      <c r="E209" s="34">
        <v>3283315.5467075901</v>
      </c>
    </row>
    <row r="210" spans="2:5">
      <c r="B210" s="20">
        <v>43709</v>
      </c>
      <c r="C210" s="26"/>
      <c r="D210" s="19"/>
      <c r="E210" s="34">
        <v>3235609.4134860798</v>
      </c>
    </row>
    <row r="211" spans="2:5">
      <c r="B211" s="20">
        <v>43739</v>
      </c>
      <c r="C211" s="26"/>
      <c r="D211" s="19"/>
      <c r="E211" s="34">
        <v>3373275.5107249101</v>
      </c>
    </row>
    <row r="212" spans="2:5">
      <c r="B212" s="20">
        <v>43770</v>
      </c>
      <c r="C212" s="26"/>
      <c r="D212" s="19"/>
      <c r="E212" s="34">
        <v>3298702.90086484</v>
      </c>
    </row>
    <row r="213" spans="2:5">
      <c r="B213" s="20">
        <v>43800</v>
      </c>
      <c r="C213" s="26"/>
      <c r="D213" s="19"/>
      <c r="E213" s="34">
        <v>3075116.0699457699</v>
      </c>
    </row>
    <row r="214" spans="2:5">
      <c r="B214" s="20">
        <v>43831</v>
      </c>
      <c r="C214" s="26"/>
      <c r="D214" s="19"/>
      <c r="E214" s="34">
        <v>3135951.00954137</v>
      </c>
    </row>
    <row r="215" spans="2:5">
      <c r="B215" s="20">
        <v>43862</v>
      </c>
      <c r="C215" s="26"/>
      <c r="D215" s="19"/>
      <c r="E215" s="34">
        <v>2842105.6889605001</v>
      </c>
    </row>
    <row r="216" spans="2:5">
      <c r="B216" s="20">
        <v>43891</v>
      </c>
      <c r="C216" s="26"/>
      <c r="D216" s="19"/>
      <c r="E216" s="34">
        <v>3152612.0869380799</v>
      </c>
    </row>
    <row r="217" spans="2:5">
      <c r="B217" s="20">
        <v>43922</v>
      </c>
      <c r="C217" s="26"/>
      <c r="D217" s="19"/>
      <c r="E217" s="34">
        <v>3191662.6178790801</v>
      </c>
    </row>
    <row r="218" spans="2:5">
      <c r="B218" s="20">
        <v>43952</v>
      </c>
      <c r="C218" s="26"/>
      <c r="D218" s="19"/>
      <c r="E218" s="34">
        <v>3229566.1965271402</v>
      </c>
    </row>
    <row r="219" spans="2:5">
      <c r="B219" s="20">
        <v>43983</v>
      </c>
      <c r="C219" s="26"/>
      <c r="D219" s="19"/>
      <c r="E219" s="34">
        <v>2979017.0608173199</v>
      </c>
    </row>
  </sheetData>
  <mergeCells count="2">
    <mergeCell ref="G1:G2"/>
    <mergeCell ref="H1:L1"/>
  </mergeCells>
  <hyperlinks>
    <hyperlink ref="A1" location="Contents!A1" display="Return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showGridLines="0" workbookViewId="0"/>
  </sheetViews>
  <sheetFormatPr defaultRowHeight="14.25"/>
  <sheetData>
    <row r="1" spans="1:1">
      <c r="A1" s="57" t="s">
        <v>47</v>
      </c>
    </row>
  </sheetData>
  <hyperlinks>
    <hyperlink ref="A1" location="Contents!A1" display="Return to Contents"/>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L195"/>
  <sheetViews>
    <sheetView showGridLines="0" workbookViewId="0"/>
  </sheetViews>
  <sheetFormatPr defaultRowHeight="14.25"/>
  <cols>
    <col min="2" max="2" width="6.25" bestFit="1" customWidth="1"/>
    <col min="3" max="3" width="9.125" style="2" bestFit="1" customWidth="1"/>
    <col min="4" max="5" width="13.25" bestFit="1" customWidth="1"/>
  </cols>
  <sheetData>
    <row r="1" spans="1:12">
      <c r="A1" s="57" t="s">
        <v>47</v>
      </c>
      <c r="G1" s="60" t="s">
        <v>4</v>
      </c>
      <c r="H1" s="61" t="s">
        <v>30</v>
      </c>
      <c r="I1" s="61"/>
      <c r="J1" s="61"/>
      <c r="K1" s="61"/>
      <c r="L1" s="61"/>
    </row>
    <row r="2" spans="1:12" ht="36">
      <c r="B2" s="45" t="s">
        <v>0</v>
      </c>
      <c r="C2" s="36" t="s">
        <v>3</v>
      </c>
      <c r="D2" s="36" t="s">
        <v>16</v>
      </c>
      <c r="E2" s="36" t="s">
        <v>25</v>
      </c>
      <c r="G2" s="60"/>
      <c r="H2" s="3" t="s">
        <v>3</v>
      </c>
      <c r="I2" s="3" t="s">
        <v>5</v>
      </c>
      <c r="J2" s="3" t="s">
        <v>3</v>
      </c>
      <c r="K2" s="3" t="s">
        <v>5</v>
      </c>
      <c r="L2" s="3" t="s">
        <v>15</v>
      </c>
    </row>
    <row r="3" spans="1:12" ht="25.5">
      <c r="B3" s="20">
        <v>38139</v>
      </c>
      <c r="C3" s="37">
        <v>282</v>
      </c>
      <c r="D3" s="19"/>
      <c r="E3" s="19"/>
      <c r="G3" s="4" t="s">
        <v>26</v>
      </c>
      <c r="H3" s="5">
        <f>SUM(C124:C135)</f>
        <v>3362</v>
      </c>
      <c r="I3" s="6">
        <f>(H3-SUM(C112:C123))/SUM(C112:C123)</f>
        <v>-0.11758530183727034</v>
      </c>
      <c r="J3" s="5">
        <f>SUM(C124:C135)</f>
        <v>3362</v>
      </c>
      <c r="K3" s="6">
        <f>(H3-SUM(C112:C123))/SUM(C112:C123)</f>
        <v>-0.11758530183727034</v>
      </c>
      <c r="L3" s="6">
        <f>(J3-H3)/H3</f>
        <v>0</v>
      </c>
    </row>
    <row r="4" spans="1:12">
      <c r="B4" s="20">
        <v>38169</v>
      </c>
      <c r="C4" s="26">
        <v>298</v>
      </c>
      <c r="D4" s="19"/>
      <c r="E4" s="19"/>
      <c r="G4" s="4" t="s">
        <v>6</v>
      </c>
      <c r="H4" s="5">
        <f>SUM(D136:D147)</f>
        <v>3409.6157642298917</v>
      </c>
      <c r="I4" s="6">
        <f>(H4-H3)/H3</f>
        <v>1.4162928087415746E-2</v>
      </c>
      <c r="J4" s="5">
        <f>SUM(E136:E147)</f>
        <v>2718.4115023887616</v>
      </c>
      <c r="K4" s="6">
        <f>(J4-J3)/J3</f>
        <v>-0.19143024914076098</v>
      </c>
      <c r="L4" s="6">
        <f>(J4-H4)/H4</f>
        <v>-0.20272203956015203</v>
      </c>
    </row>
    <row r="5" spans="1:12">
      <c r="B5" s="20">
        <v>38200</v>
      </c>
      <c r="C5" s="26">
        <v>270</v>
      </c>
      <c r="D5" s="19"/>
      <c r="E5" s="19"/>
      <c r="G5" s="4" t="s">
        <v>7</v>
      </c>
      <c r="H5" s="5">
        <f>SUM(D148:D159)</f>
        <v>3409.6157642298917</v>
      </c>
      <c r="I5" s="6">
        <f>(H5-H4)/H4</f>
        <v>0</v>
      </c>
      <c r="J5" s="5">
        <f>SUM(E148:E159)</f>
        <v>2690.6145841403227</v>
      </c>
      <c r="K5" s="6">
        <f>(J5-J4)/J4</f>
        <v>-1.0225426953944549E-2</v>
      </c>
      <c r="L5" s="6">
        <f>(J5-H5)/H5</f>
        <v>-0.2108745471066196</v>
      </c>
    </row>
    <row r="6" spans="1:12">
      <c r="B6" s="20">
        <v>38231</v>
      </c>
      <c r="C6" s="26">
        <v>304</v>
      </c>
      <c r="D6" s="19"/>
      <c r="E6" s="19"/>
      <c r="G6" s="4" t="s">
        <v>9</v>
      </c>
      <c r="H6" s="5">
        <f>SUM(D160:D171)</f>
        <v>3409.6157642298917</v>
      </c>
      <c r="I6" s="6">
        <f>(H6-H5)/H5</f>
        <v>0</v>
      </c>
      <c r="J6" s="5">
        <f>SUM(E160:E171)</f>
        <v>2622.25032739057</v>
      </c>
      <c r="K6" s="6">
        <f>(J6-J5)/J5</f>
        <v>-2.5408416780583143E-2</v>
      </c>
      <c r="L6" s="6">
        <f>(J6-H6)/H6</f>
        <v>-0.23092497550590102</v>
      </c>
    </row>
    <row r="7" spans="1:12">
      <c r="B7" s="20">
        <v>38261</v>
      </c>
      <c r="C7" s="26">
        <v>259</v>
      </c>
      <c r="D7" s="19"/>
      <c r="E7" s="19"/>
      <c r="G7" s="4" t="s">
        <v>14</v>
      </c>
      <c r="H7" s="5">
        <f>SUM(D172:D183)</f>
        <v>3409.6157642298917</v>
      </c>
      <c r="I7" s="6">
        <f>(H7-H6)/H6</f>
        <v>0</v>
      </c>
      <c r="J7" s="5">
        <f>SUM(E172:E183)</f>
        <v>2534.5279648894857</v>
      </c>
      <c r="K7" s="6">
        <f>(J7-J6)/J6</f>
        <v>-3.3453084774090862E-2</v>
      </c>
      <c r="L7" s="6">
        <f>(J7-H7)/H7</f>
        <v>-0.25665290749793812</v>
      </c>
    </row>
    <row r="8" spans="1:12">
      <c r="B8" s="20">
        <v>38292</v>
      </c>
      <c r="C8" s="26">
        <v>295</v>
      </c>
      <c r="D8" s="19"/>
      <c r="E8" s="19"/>
      <c r="G8" s="10" t="s">
        <v>27</v>
      </c>
      <c r="H8" s="7" t="s">
        <v>17</v>
      </c>
      <c r="I8" s="6" t="s">
        <v>17</v>
      </c>
      <c r="J8" s="5">
        <f>SUM(E184:E195)</f>
        <v>2442.2807381237735</v>
      </c>
      <c r="K8" s="6">
        <f>(J8-J7)/J7</f>
        <v>-3.6396215801759557E-2</v>
      </c>
      <c r="L8" s="6" t="s">
        <v>17</v>
      </c>
    </row>
    <row r="9" spans="1:12">
      <c r="B9" s="20">
        <v>38322</v>
      </c>
      <c r="C9" s="26">
        <v>203</v>
      </c>
      <c r="D9" s="19"/>
      <c r="E9" s="19"/>
    </row>
    <row r="10" spans="1:12">
      <c r="B10" s="20">
        <v>38353</v>
      </c>
      <c r="C10" s="26">
        <v>150</v>
      </c>
      <c r="D10" s="19"/>
      <c r="E10" s="19"/>
    </row>
    <row r="11" spans="1:12">
      <c r="B11" s="20">
        <v>38384</v>
      </c>
      <c r="C11" s="26">
        <v>246</v>
      </c>
      <c r="D11" s="19"/>
      <c r="E11" s="19"/>
    </row>
    <row r="12" spans="1:12">
      <c r="B12" s="20">
        <v>38412</v>
      </c>
      <c r="C12" s="26">
        <v>225</v>
      </c>
      <c r="D12" s="19"/>
      <c r="E12" s="19"/>
    </row>
    <row r="13" spans="1:12">
      <c r="B13" s="20">
        <v>38443</v>
      </c>
      <c r="C13" s="26">
        <v>227</v>
      </c>
      <c r="D13" s="19"/>
      <c r="E13" s="19"/>
    </row>
    <row r="14" spans="1:12">
      <c r="B14" s="20">
        <v>38473</v>
      </c>
      <c r="C14" s="26">
        <v>248</v>
      </c>
      <c r="D14" s="19"/>
      <c r="E14" s="19"/>
    </row>
    <row r="15" spans="1:12">
      <c r="B15" s="20">
        <v>38504</v>
      </c>
      <c r="C15" s="26">
        <v>213</v>
      </c>
      <c r="D15" s="19"/>
      <c r="E15" s="19"/>
    </row>
    <row r="16" spans="1:12">
      <c r="B16" s="20">
        <v>38534</v>
      </c>
      <c r="C16" s="26">
        <v>234</v>
      </c>
      <c r="D16" s="19"/>
      <c r="E16" s="19"/>
    </row>
    <row r="17" spans="2:5">
      <c r="B17" s="20">
        <v>38565</v>
      </c>
      <c r="C17" s="26">
        <v>261</v>
      </c>
      <c r="D17" s="19"/>
      <c r="E17" s="19"/>
    </row>
    <row r="18" spans="2:5">
      <c r="B18" s="20">
        <v>38596</v>
      </c>
      <c r="C18" s="26">
        <v>237</v>
      </c>
      <c r="D18" s="19"/>
      <c r="E18" s="19"/>
    </row>
    <row r="19" spans="2:5">
      <c r="B19" s="20">
        <v>38626</v>
      </c>
      <c r="C19" s="26">
        <v>219</v>
      </c>
      <c r="D19" s="19"/>
      <c r="E19" s="19"/>
    </row>
    <row r="20" spans="2:5">
      <c r="B20" s="20">
        <v>38657</v>
      </c>
      <c r="C20" s="26">
        <v>240</v>
      </c>
      <c r="D20" s="19"/>
      <c r="E20" s="19"/>
    </row>
    <row r="21" spans="2:5">
      <c r="B21" s="20">
        <v>38687</v>
      </c>
      <c r="C21" s="26">
        <v>179</v>
      </c>
      <c r="D21" s="19"/>
      <c r="E21" s="19"/>
    </row>
    <row r="22" spans="2:5">
      <c r="B22" s="20">
        <v>38718</v>
      </c>
      <c r="C22" s="26">
        <v>171</v>
      </c>
      <c r="D22" s="19"/>
      <c r="E22" s="19"/>
    </row>
    <row r="23" spans="2:5">
      <c r="B23" s="20">
        <v>38749</v>
      </c>
      <c r="C23" s="26">
        <v>221</v>
      </c>
      <c r="D23" s="19"/>
      <c r="E23" s="19"/>
    </row>
    <row r="24" spans="2:5">
      <c r="B24" s="20">
        <v>38777</v>
      </c>
      <c r="C24" s="26">
        <v>208</v>
      </c>
      <c r="D24" s="19"/>
      <c r="E24" s="19"/>
    </row>
    <row r="25" spans="2:5">
      <c r="B25" s="20">
        <v>38808</v>
      </c>
      <c r="C25" s="26">
        <v>188</v>
      </c>
      <c r="D25" s="19"/>
      <c r="E25" s="19"/>
    </row>
    <row r="26" spans="2:5">
      <c r="B26" s="20">
        <v>38838</v>
      </c>
      <c r="C26" s="26">
        <v>282</v>
      </c>
      <c r="D26" s="19"/>
      <c r="E26" s="19"/>
    </row>
    <row r="27" spans="2:5">
      <c r="B27" s="20">
        <v>38869</v>
      </c>
      <c r="C27" s="26">
        <v>290</v>
      </c>
      <c r="D27" s="19"/>
      <c r="E27" s="19"/>
    </row>
    <row r="28" spans="2:5">
      <c r="B28" s="20">
        <v>38899</v>
      </c>
      <c r="C28" s="26">
        <v>273</v>
      </c>
      <c r="D28" s="19"/>
      <c r="E28" s="19"/>
    </row>
    <row r="29" spans="2:5">
      <c r="B29" s="20">
        <v>38930</v>
      </c>
      <c r="C29" s="26">
        <v>330</v>
      </c>
      <c r="D29" s="19"/>
      <c r="E29" s="19"/>
    </row>
    <row r="30" spans="2:5">
      <c r="B30" s="20">
        <v>38961</v>
      </c>
      <c r="C30" s="26">
        <v>277</v>
      </c>
      <c r="D30" s="19"/>
      <c r="E30" s="19"/>
    </row>
    <row r="31" spans="2:5">
      <c r="B31" s="20">
        <v>38991</v>
      </c>
      <c r="C31" s="26">
        <v>241</v>
      </c>
      <c r="D31" s="19"/>
      <c r="E31" s="19"/>
    </row>
    <row r="32" spans="2:5">
      <c r="B32" s="20">
        <v>39022</v>
      </c>
      <c r="C32" s="26">
        <v>312</v>
      </c>
      <c r="D32" s="19"/>
      <c r="E32" s="19"/>
    </row>
    <row r="33" spans="2:5">
      <c r="B33" s="20">
        <v>39052</v>
      </c>
      <c r="C33" s="26">
        <v>224</v>
      </c>
      <c r="D33" s="19"/>
      <c r="E33" s="19"/>
    </row>
    <row r="34" spans="2:5">
      <c r="B34" s="20">
        <v>39083</v>
      </c>
      <c r="C34" s="26">
        <v>235</v>
      </c>
      <c r="D34" s="19"/>
      <c r="E34" s="19"/>
    </row>
    <row r="35" spans="2:5">
      <c r="B35" s="20">
        <v>39114</v>
      </c>
      <c r="C35" s="26">
        <v>243</v>
      </c>
      <c r="D35" s="19"/>
      <c r="E35" s="19"/>
    </row>
    <row r="36" spans="2:5">
      <c r="B36" s="20">
        <v>39142</v>
      </c>
      <c r="C36" s="26">
        <v>323</v>
      </c>
      <c r="D36" s="19"/>
      <c r="E36" s="19"/>
    </row>
    <row r="37" spans="2:5">
      <c r="B37" s="20">
        <v>39173</v>
      </c>
      <c r="C37" s="26">
        <v>272</v>
      </c>
      <c r="D37" s="19"/>
      <c r="E37" s="19"/>
    </row>
    <row r="38" spans="2:5">
      <c r="B38" s="20">
        <v>39203</v>
      </c>
      <c r="C38" s="26">
        <v>402</v>
      </c>
      <c r="D38" s="19"/>
      <c r="E38" s="19"/>
    </row>
    <row r="39" spans="2:5">
      <c r="B39" s="20">
        <v>39234</v>
      </c>
      <c r="C39" s="26">
        <v>339</v>
      </c>
      <c r="D39" s="19"/>
      <c r="E39" s="19"/>
    </row>
    <row r="40" spans="2:5">
      <c r="B40" s="20">
        <v>39264</v>
      </c>
      <c r="C40" s="26">
        <v>373</v>
      </c>
      <c r="D40" s="19"/>
      <c r="E40" s="19"/>
    </row>
    <row r="41" spans="2:5">
      <c r="B41" s="20">
        <v>39295</v>
      </c>
      <c r="C41" s="26">
        <v>430</v>
      </c>
      <c r="D41" s="19"/>
      <c r="E41" s="19"/>
    </row>
    <row r="42" spans="2:5">
      <c r="B42" s="20">
        <v>39326</v>
      </c>
      <c r="C42" s="26">
        <v>394</v>
      </c>
      <c r="D42" s="19"/>
      <c r="E42" s="19"/>
    </row>
    <row r="43" spans="2:5">
      <c r="B43" s="20">
        <v>39356</v>
      </c>
      <c r="C43" s="26">
        <v>442</v>
      </c>
      <c r="D43" s="19"/>
      <c r="E43" s="19"/>
    </row>
    <row r="44" spans="2:5">
      <c r="B44" s="20">
        <v>39387</v>
      </c>
      <c r="C44" s="26">
        <v>397</v>
      </c>
      <c r="D44" s="19"/>
      <c r="E44" s="19"/>
    </row>
    <row r="45" spans="2:5">
      <c r="B45" s="20">
        <v>39417</v>
      </c>
      <c r="C45" s="26">
        <v>319</v>
      </c>
      <c r="D45" s="19"/>
      <c r="E45" s="19"/>
    </row>
    <row r="46" spans="2:5">
      <c r="B46" s="20">
        <v>39448</v>
      </c>
      <c r="C46" s="26">
        <v>342</v>
      </c>
      <c r="D46" s="19"/>
      <c r="E46" s="19"/>
    </row>
    <row r="47" spans="2:5">
      <c r="B47" s="20">
        <v>39479</v>
      </c>
      <c r="C47" s="26">
        <v>375</v>
      </c>
      <c r="D47" s="19"/>
      <c r="E47" s="19"/>
    </row>
    <row r="48" spans="2:5">
      <c r="B48" s="20">
        <v>39508</v>
      </c>
      <c r="C48" s="26">
        <v>366</v>
      </c>
      <c r="D48" s="19"/>
      <c r="E48" s="19"/>
    </row>
    <row r="49" spans="2:5">
      <c r="B49" s="20">
        <v>39539</v>
      </c>
      <c r="C49" s="26">
        <v>473</v>
      </c>
      <c r="D49" s="19"/>
      <c r="E49" s="19"/>
    </row>
    <row r="50" spans="2:5">
      <c r="B50" s="20">
        <v>39569</v>
      </c>
      <c r="C50" s="26">
        <v>497</v>
      </c>
      <c r="D50" s="19"/>
      <c r="E50" s="19"/>
    </row>
    <row r="51" spans="2:5">
      <c r="B51" s="20">
        <v>39600</v>
      </c>
      <c r="C51" s="26">
        <v>501</v>
      </c>
      <c r="D51" s="19"/>
      <c r="E51" s="19"/>
    </row>
    <row r="52" spans="2:5">
      <c r="B52" s="20">
        <v>39630</v>
      </c>
      <c r="C52" s="26">
        <v>555</v>
      </c>
      <c r="D52" s="19"/>
      <c r="E52" s="19"/>
    </row>
    <row r="53" spans="2:5">
      <c r="B53" s="20">
        <v>39661</v>
      </c>
      <c r="C53" s="26">
        <v>539</v>
      </c>
      <c r="D53" s="19"/>
      <c r="E53" s="19"/>
    </row>
    <row r="54" spans="2:5">
      <c r="B54" s="20">
        <v>39692</v>
      </c>
      <c r="C54" s="26">
        <v>631</v>
      </c>
      <c r="D54" s="19"/>
      <c r="E54" s="19"/>
    </row>
    <row r="55" spans="2:5">
      <c r="B55" s="20">
        <v>39722</v>
      </c>
      <c r="C55" s="26">
        <v>617</v>
      </c>
      <c r="D55" s="19"/>
      <c r="E55" s="19"/>
    </row>
    <row r="56" spans="2:5">
      <c r="B56" s="20">
        <v>39753</v>
      </c>
      <c r="C56" s="26">
        <v>578</v>
      </c>
      <c r="D56" s="19"/>
      <c r="E56" s="19"/>
    </row>
    <row r="57" spans="2:5">
      <c r="B57" s="20">
        <v>39783</v>
      </c>
      <c r="C57" s="26">
        <v>504</v>
      </c>
      <c r="D57" s="19"/>
      <c r="E57" s="19"/>
    </row>
    <row r="58" spans="2:5">
      <c r="B58" s="20">
        <v>39814</v>
      </c>
      <c r="C58" s="26">
        <v>423</v>
      </c>
      <c r="D58" s="19"/>
      <c r="E58" s="19"/>
    </row>
    <row r="59" spans="2:5">
      <c r="B59" s="20">
        <v>39845</v>
      </c>
      <c r="C59" s="26">
        <v>583</v>
      </c>
      <c r="D59" s="19"/>
      <c r="E59" s="19"/>
    </row>
    <row r="60" spans="2:5">
      <c r="B60" s="20">
        <v>39873</v>
      </c>
      <c r="C60" s="26">
        <v>726</v>
      </c>
      <c r="D60" s="19"/>
      <c r="E60" s="19"/>
    </row>
    <row r="61" spans="2:5">
      <c r="B61" s="20">
        <v>39904</v>
      </c>
      <c r="C61" s="26">
        <v>670</v>
      </c>
      <c r="D61" s="19"/>
      <c r="E61" s="19"/>
    </row>
    <row r="62" spans="2:5">
      <c r="B62" s="20">
        <v>39934</v>
      </c>
      <c r="C62" s="26">
        <v>714</v>
      </c>
      <c r="D62" s="19"/>
      <c r="E62" s="19"/>
    </row>
    <row r="63" spans="2:5">
      <c r="B63" s="20">
        <v>39965</v>
      </c>
      <c r="C63" s="26">
        <v>712</v>
      </c>
      <c r="D63" s="19"/>
      <c r="E63" s="19"/>
    </row>
    <row r="64" spans="2:5">
      <c r="B64" s="20">
        <v>39995</v>
      </c>
      <c r="C64" s="26">
        <v>735</v>
      </c>
      <c r="D64" s="19"/>
      <c r="E64" s="19"/>
    </row>
    <row r="65" spans="2:5">
      <c r="B65" s="20">
        <v>40026</v>
      </c>
      <c r="C65" s="26">
        <v>732</v>
      </c>
      <c r="D65" s="19"/>
      <c r="E65" s="19"/>
    </row>
    <row r="66" spans="2:5">
      <c r="B66" s="20">
        <v>40057</v>
      </c>
      <c r="C66" s="26">
        <v>751</v>
      </c>
      <c r="D66" s="19"/>
      <c r="E66" s="19"/>
    </row>
    <row r="67" spans="2:5">
      <c r="B67" s="20">
        <v>40087</v>
      </c>
      <c r="C67" s="26">
        <v>682</v>
      </c>
      <c r="D67" s="19"/>
      <c r="E67" s="19"/>
    </row>
    <row r="68" spans="2:5">
      <c r="B68" s="20">
        <v>40118</v>
      </c>
      <c r="C68" s="26">
        <v>719</v>
      </c>
      <c r="D68" s="19"/>
      <c r="E68" s="19"/>
    </row>
    <row r="69" spans="2:5">
      <c r="B69" s="20">
        <v>40148</v>
      </c>
      <c r="C69" s="26">
        <v>561</v>
      </c>
      <c r="D69" s="19"/>
      <c r="E69" s="19"/>
    </row>
    <row r="70" spans="2:5">
      <c r="B70" s="20">
        <v>40179</v>
      </c>
      <c r="C70" s="26">
        <v>459</v>
      </c>
      <c r="D70" s="19"/>
      <c r="E70" s="19"/>
    </row>
    <row r="71" spans="2:5">
      <c r="B71" s="20">
        <v>40210</v>
      </c>
      <c r="C71" s="26">
        <v>621</v>
      </c>
      <c r="D71" s="19"/>
      <c r="E71" s="19"/>
    </row>
    <row r="72" spans="2:5">
      <c r="B72" s="20">
        <v>40238</v>
      </c>
      <c r="C72" s="26">
        <v>785</v>
      </c>
      <c r="D72" s="19"/>
      <c r="E72" s="19"/>
    </row>
    <row r="73" spans="2:5">
      <c r="B73" s="20">
        <v>40269</v>
      </c>
      <c r="C73" s="26">
        <v>642</v>
      </c>
      <c r="D73" s="19"/>
      <c r="E73" s="19"/>
    </row>
    <row r="74" spans="2:5">
      <c r="B74" s="20">
        <v>40299</v>
      </c>
      <c r="C74" s="26">
        <v>664</v>
      </c>
      <c r="D74" s="19"/>
      <c r="E74" s="19"/>
    </row>
    <row r="75" spans="2:5">
      <c r="B75" s="20">
        <v>40330</v>
      </c>
      <c r="C75" s="26">
        <v>808</v>
      </c>
      <c r="D75" s="19"/>
      <c r="E75" s="19"/>
    </row>
    <row r="76" spans="2:5">
      <c r="B76" s="20">
        <v>40360</v>
      </c>
      <c r="C76" s="26">
        <v>846</v>
      </c>
      <c r="D76" s="19"/>
      <c r="E76" s="19"/>
    </row>
    <row r="77" spans="2:5">
      <c r="B77" s="20">
        <v>40391</v>
      </c>
      <c r="C77" s="26">
        <v>878</v>
      </c>
      <c r="D77" s="19"/>
      <c r="E77" s="19"/>
    </row>
    <row r="78" spans="2:5">
      <c r="B78" s="20">
        <v>40422</v>
      </c>
      <c r="C78" s="26">
        <v>804</v>
      </c>
      <c r="D78" s="19"/>
      <c r="E78" s="19"/>
    </row>
    <row r="79" spans="2:5">
      <c r="B79" s="20">
        <v>40452</v>
      </c>
      <c r="C79" s="26">
        <v>749</v>
      </c>
      <c r="D79" s="19"/>
      <c r="E79" s="19"/>
    </row>
    <row r="80" spans="2:5">
      <c r="B80" s="20">
        <v>40483</v>
      </c>
      <c r="C80" s="26">
        <v>744</v>
      </c>
      <c r="D80" s="19"/>
      <c r="E80" s="19"/>
    </row>
    <row r="81" spans="2:5">
      <c r="B81" s="20">
        <v>40513</v>
      </c>
      <c r="C81" s="26">
        <v>498</v>
      </c>
      <c r="D81" s="19"/>
      <c r="E81" s="19"/>
    </row>
    <row r="82" spans="2:5">
      <c r="B82" s="20">
        <v>40544</v>
      </c>
      <c r="C82" s="26">
        <v>442</v>
      </c>
      <c r="D82" s="19"/>
      <c r="E82" s="19"/>
    </row>
    <row r="83" spans="2:5">
      <c r="B83" s="20">
        <v>40575</v>
      </c>
      <c r="C83" s="26">
        <v>621</v>
      </c>
      <c r="D83" s="19"/>
      <c r="E83" s="19"/>
    </row>
    <row r="84" spans="2:5">
      <c r="B84" s="20">
        <v>40603</v>
      </c>
      <c r="C84" s="26">
        <v>631</v>
      </c>
      <c r="D84" s="19"/>
      <c r="E84" s="19"/>
    </row>
    <row r="85" spans="2:5">
      <c r="B85" s="20">
        <v>40634</v>
      </c>
      <c r="C85" s="26">
        <v>526</v>
      </c>
      <c r="D85" s="19"/>
      <c r="E85" s="19"/>
    </row>
    <row r="86" spans="2:5">
      <c r="B86" s="20">
        <v>40664</v>
      </c>
      <c r="C86" s="26">
        <v>662</v>
      </c>
      <c r="D86" s="19"/>
      <c r="E86" s="19"/>
    </row>
    <row r="87" spans="2:5">
      <c r="B87" s="20">
        <v>40695</v>
      </c>
      <c r="C87" s="26">
        <v>586</v>
      </c>
      <c r="D87" s="19"/>
      <c r="E87" s="19"/>
    </row>
    <row r="88" spans="2:5">
      <c r="B88" s="20">
        <v>40725</v>
      </c>
      <c r="C88" s="26">
        <v>568</v>
      </c>
      <c r="D88" s="19"/>
      <c r="E88" s="19"/>
    </row>
    <row r="89" spans="2:5">
      <c r="B89" s="20">
        <v>40756</v>
      </c>
      <c r="C89" s="26">
        <v>615</v>
      </c>
      <c r="D89" s="19"/>
      <c r="E89" s="19"/>
    </row>
    <row r="90" spans="2:5">
      <c r="B90" s="20">
        <v>40787</v>
      </c>
      <c r="C90" s="26">
        <v>604</v>
      </c>
      <c r="D90" s="19"/>
      <c r="E90" s="19"/>
    </row>
    <row r="91" spans="2:5">
      <c r="B91" s="20">
        <v>40817</v>
      </c>
      <c r="C91" s="26">
        <v>579</v>
      </c>
      <c r="D91" s="19"/>
      <c r="E91" s="19"/>
    </row>
    <row r="92" spans="2:5">
      <c r="B92" s="20">
        <v>40848</v>
      </c>
      <c r="C92" s="26">
        <v>606</v>
      </c>
      <c r="D92" s="19"/>
      <c r="E92" s="19"/>
    </row>
    <row r="93" spans="2:5">
      <c r="B93" s="20">
        <v>40878</v>
      </c>
      <c r="C93" s="26">
        <v>505</v>
      </c>
      <c r="D93" s="19"/>
      <c r="E93" s="19"/>
    </row>
    <row r="94" spans="2:5">
      <c r="B94" s="20">
        <v>40909</v>
      </c>
      <c r="C94" s="26">
        <v>380</v>
      </c>
      <c r="D94" s="19"/>
      <c r="E94" s="19"/>
    </row>
    <row r="95" spans="2:5">
      <c r="B95" s="20">
        <v>40940</v>
      </c>
      <c r="C95" s="26">
        <v>573</v>
      </c>
      <c r="D95" s="19"/>
      <c r="E95" s="19"/>
    </row>
    <row r="96" spans="2:5">
      <c r="B96" s="20">
        <v>40969</v>
      </c>
      <c r="C96" s="26">
        <v>637</v>
      </c>
      <c r="D96" s="19"/>
      <c r="E96" s="19"/>
    </row>
    <row r="97" spans="2:6">
      <c r="B97" s="20">
        <v>41000</v>
      </c>
      <c r="C97" s="26">
        <v>469</v>
      </c>
      <c r="D97" s="19"/>
      <c r="E97" s="19"/>
    </row>
    <row r="98" spans="2:6">
      <c r="B98" s="20">
        <v>41030</v>
      </c>
      <c r="C98" s="26">
        <v>662</v>
      </c>
      <c r="D98" s="19"/>
      <c r="E98" s="19"/>
    </row>
    <row r="99" spans="2:6">
      <c r="B99" s="20">
        <v>41061</v>
      </c>
      <c r="C99" s="26">
        <v>585</v>
      </c>
      <c r="D99" s="19"/>
      <c r="E99" s="19"/>
    </row>
    <row r="100" spans="2:6">
      <c r="B100" s="20">
        <v>41091</v>
      </c>
      <c r="C100" s="26">
        <v>499</v>
      </c>
      <c r="D100" s="19"/>
      <c r="E100" s="19"/>
    </row>
    <row r="101" spans="2:6">
      <c r="B101" s="20">
        <v>41122</v>
      </c>
      <c r="C101" s="26">
        <v>596</v>
      </c>
      <c r="D101" s="19"/>
      <c r="E101" s="19"/>
    </row>
    <row r="102" spans="2:6">
      <c r="B102" s="20">
        <v>41153</v>
      </c>
      <c r="C102" s="26">
        <v>551</v>
      </c>
      <c r="D102" s="19"/>
      <c r="E102" s="19"/>
    </row>
    <row r="103" spans="2:6" ht="14.45" customHeight="1">
      <c r="B103" s="20">
        <v>41183</v>
      </c>
      <c r="C103" s="26">
        <v>535</v>
      </c>
      <c r="D103" s="19"/>
      <c r="E103" s="19"/>
    </row>
    <row r="104" spans="2:6">
      <c r="B104" s="20">
        <v>41214</v>
      </c>
      <c r="C104" s="26">
        <v>434</v>
      </c>
      <c r="D104" s="19"/>
      <c r="E104" s="19"/>
    </row>
    <row r="105" spans="2:6" ht="14.45" customHeight="1">
      <c r="B105" s="20">
        <v>41244</v>
      </c>
      <c r="C105" s="26">
        <v>301</v>
      </c>
      <c r="D105" s="19"/>
      <c r="E105" s="19"/>
    </row>
    <row r="106" spans="2:6">
      <c r="B106" s="20">
        <v>41275</v>
      </c>
      <c r="C106" s="26">
        <v>293</v>
      </c>
      <c r="D106" s="19"/>
      <c r="E106" s="19"/>
    </row>
    <row r="107" spans="2:6">
      <c r="B107" s="20">
        <v>41306</v>
      </c>
      <c r="C107" s="26">
        <v>360</v>
      </c>
      <c r="D107" s="19"/>
      <c r="E107" s="19"/>
    </row>
    <row r="108" spans="2:6">
      <c r="B108" s="20">
        <v>41334</v>
      </c>
      <c r="C108" s="26">
        <v>351</v>
      </c>
      <c r="D108" s="19"/>
      <c r="E108" s="19"/>
    </row>
    <row r="109" spans="2:6">
      <c r="B109" s="20">
        <v>41365</v>
      </c>
      <c r="C109" s="26">
        <v>306</v>
      </c>
      <c r="D109" s="38"/>
      <c r="E109" s="39"/>
      <c r="F109" s="8"/>
    </row>
    <row r="110" spans="2:6">
      <c r="B110" s="20">
        <v>41395</v>
      </c>
      <c r="C110" s="26">
        <v>428</v>
      </c>
      <c r="D110" s="38"/>
      <c r="E110" s="39"/>
      <c r="F110" s="8"/>
    </row>
    <row r="111" spans="2:6">
      <c r="B111" s="20">
        <v>41426</v>
      </c>
      <c r="C111" s="40">
        <v>364</v>
      </c>
      <c r="D111" s="38"/>
      <c r="E111" s="39"/>
      <c r="F111" s="8"/>
    </row>
    <row r="112" spans="2:6">
      <c r="B112" s="20">
        <v>41456</v>
      </c>
      <c r="C112" s="26">
        <v>382</v>
      </c>
      <c r="D112" s="38"/>
      <c r="E112" s="39"/>
      <c r="F112" s="8"/>
    </row>
    <row r="113" spans="2:6">
      <c r="B113" s="20">
        <v>41487</v>
      </c>
      <c r="C113" s="26">
        <v>368</v>
      </c>
      <c r="D113" s="38"/>
      <c r="E113" s="39"/>
      <c r="F113" s="8"/>
    </row>
    <row r="114" spans="2:6">
      <c r="B114" s="20">
        <v>41518</v>
      </c>
      <c r="C114" s="26">
        <v>356</v>
      </c>
      <c r="D114" s="38"/>
      <c r="E114" s="39"/>
      <c r="F114" s="8"/>
    </row>
    <row r="115" spans="2:6">
      <c r="B115" s="20">
        <v>41548</v>
      </c>
      <c r="C115" s="26">
        <v>373</v>
      </c>
      <c r="D115" s="38"/>
      <c r="E115" s="39"/>
      <c r="F115" s="8"/>
    </row>
    <row r="116" spans="2:6">
      <c r="B116" s="20">
        <v>41579</v>
      </c>
      <c r="C116" s="26">
        <v>368</v>
      </c>
      <c r="D116" s="38"/>
      <c r="E116" s="39"/>
      <c r="F116" s="8"/>
    </row>
    <row r="117" spans="2:6">
      <c r="B117" s="20">
        <v>41609</v>
      </c>
      <c r="C117" s="26">
        <v>221</v>
      </c>
      <c r="D117" s="38"/>
      <c r="E117" s="39"/>
      <c r="F117" s="8"/>
    </row>
    <row r="118" spans="2:6">
      <c r="B118" s="20">
        <v>41640</v>
      </c>
      <c r="C118" s="26">
        <v>237</v>
      </c>
      <c r="D118" s="38"/>
      <c r="E118" s="39"/>
      <c r="F118" s="8"/>
    </row>
    <row r="119" spans="2:6">
      <c r="B119" s="20">
        <v>41671</v>
      </c>
      <c r="C119" s="26">
        <v>317</v>
      </c>
      <c r="D119" s="38"/>
      <c r="E119" s="39"/>
      <c r="F119" s="8"/>
    </row>
    <row r="120" spans="2:6">
      <c r="B120" s="20">
        <v>41699</v>
      </c>
      <c r="C120" s="26">
        <v>315</v>
      </c>
      <c r="D120" s="38"/>
      <c r="E120" s="39"/>
      <c r="F120" s="8"/>
    </row>
    <row r="121" spans="2:6">
      <c r="B121" s="20">
        <v>41730</v>
      </c>
      <c r="C121" s="26">
        <v>273</v>
      </c>
      <c r="D121" s="39">
        <v>273</v>
      </c>
      <c r="E121" s="39"/>
      <c r="F121" s="8"/>
    </row>
    <row r="122" spans="2:6">
      <c r="B122" s="20">
        <v>41760</v>
      </c>
      <c r="C122" s="37">
        <v>287</v>
      </c>
      <c r="D122" s="39">
        <v>340.4100526971547</v>
      </c>
      <c r="E122" s="41"/>
      <c r="F122" s="8"/>
    </row>
    <row r="123" spans="2:6">
      <c r="B123" s="20">
        <v>41791</v>
      </c>
      <c r="C123" s="37">
        <v>313</v>
      </c>
      <c r="D123" s="39">
        <v>273.68351336399792</v>
      </c>
      <c r="E123" s="41"/>
      <c r="F123" s="8"/>
    </row>
    <row r="124" spans="2:6">
      <c r="B124" s="20">
        <v>41821</v>
      </c>
      <c r="C124" s="37">
        <v>357</v>
      </c>
      <c r="D124" s="39">
        <v>326.27747575320137</v>
      </c>
      <c r="E124" s="41"/>
      <c r="F124" s="8"/>
    </row>
    <row r="125" spans="2:6">
      <c r="B125" s="20">
        <v>41852</v>
      </c>
      <c r="C125" s="37">
        <v>325</v>
      </c>
      <c r="D125" s="39">
        <v>275.79528451886688</v>
      </c>
      <c r="E125" s="41"/>
      <c r="F125" s="8"/>
    </row>
    <row r="126" spans="2:6">
      <c r="B126" s="20">
        <v>41883</v>
      </c>
      <c r="C126" s="37">
        <v>326</v>
      </c>
      <c r="D126" s="39">
        <v>278.34331055830137</v>
      </c>
      <c r="E126" s="41"/>
      <c r="F126" s="8"/>
    </row>
    <row r="127" spans="2:6">
      <c r="B127" s="20">
        <v>41913</v>
      </c>
      <c r="C127" s="37">
        <v>376</v>
      </c>
      <c r="D127" s="39">
        <v>304.79479392907234</v>
      </c>
      <c r="E127" s="41"/>
      <c r="F127" s="8"/>
    </row>
    <row r="128" spans="2:6">
      <c r="B128" s="20">
        <v>41944</v>
      </c>
      <c r="C128" s="37">
        <v>287</v>
      </c>
      <c r="D128" s="39">
        <v>339.97381472713818</v>
      </c>
      <c r="E128" s="41"/>
      <c r="F128" s="8"/>
    </row>
    <row r="129" spans="2:6">
      <c r="B129" s="20">
        <v>41974</v>
      </c>
      <c r="C129" s="37">
        <v>272</v>
      </c>
      <c r="D129" s="39">
        <v>195.68629195522422</v>
      </c>
      <c r="E129" s="41"/>
      <c r="F129" s="8"/>
    </row>
    <row r="130" spans="2:6">
      <c r="B130" s="20">
        <v>42005</v>
      </c>
      <c r="C130" s="37">
        <v>208</v>
      </c>
      <c r="D130" s="39">
        <v>206.68885342825519</v>
      </c>
      <c r="E130" s="41"/>
      <c r="F130" s="8"/>
    </row>
    <row r="131" spans="2:6">
      <c r="B131" s="20">
        <v>42036</v>
      </c>
      <c r="C131" s="37">
        <v>240</v>
      </c>
      <c r="D131" s="39">
        <v>301.38304944670347</v>
      </c>
      <c r="E131" s="41"/>
      <c r="F131" s="8"/>
    </row>
    <row r="132" spans="2:6">
      <c r="B132" s="20">
        <v>42064</v>
      </c>
      <c r="C132" s="37">
        <v>243</v>
      </c>
      <c r="D132" s="39">
        <v>310.04399913431263</v>
      </c>
      <c r="E132" s="41"/>
      <c r="F132" s="8"/>
    </row>
    <row r="133" spans="2:6">
      <c r="B133" s="20">
        <v>42095</v>
      </c>
      <c r="C133" s="37">
        <v>242</v>
      </c>
      <c r="D133" s="39">
        <v>256.53532471766323</v>
      </c>
      <c r="E133" s="41"/>
      <c r="F133" s="8"/>
    </row>
    <row r="134" spans="2:6">
      <c r="B134" s="20">
        <v>42125</v>
      </c>
      <c r="C134" s="37">
        <v>239</v>
      </c>
      <c r="D134" s="39">
        <v>340.4100526971547</v>
      </c>
      <c r="E134" s="41"/>
      <c r="F134" s="8"/>
    </row>
    <row r="135" spans="2:6">
      <c r="B135" s="20">
        <v>42156</v>
      </c>
      <c r="C135" s="26">
        <v>247</v>
      </c>
      <c r="D135" s="42">
        <v>273.68351336399792</v>
      </c>
      <c r="E135" s="26"/>
      <c r="F135" s="8"/>
    </row>
    <row r="136" spans="2:6">
      <c r="B136" s="20">
        <v>42186</v>
      </c>
      <c r="C136" s="26"/>
      <c r="D136" s="39">
        <v>326.27747575320137</v>
      </c>
      <c r="E136" s="43">
        <v>270.56496467791584</v>
      </c>
      <c r="F136" s="8"/>
    </row>
    <row r="137" spans="2:6">
      <c r="B137" s="20">
        <v>42217</v>
      </c>
      <c r="C137" s="26"/>
      <c r="D137" s="39">
        <v>275.79528451886688</v>
      </c>
      <c r="E137" s="43">
        <v>277.86722788337062</v>
      </c>
      <c r="F137" s="8"/>
    </row>
    <row r="138" spans="2:6">
      <c r="B138" s="20">
        <v>42248</v>
      </c>
      <c r="C138" s="26"/>
      <c r="D138" s="39">
        <v>278.34331055830137</v>
      </c>
      <c r="E138" s="43">
        <v>266.34512604688757</v>
      </c>
      <c r="F138" s="8"/>
    </row>
    <row r="139" spans="2:6">
      <c r="B139" s="20">
        <v>42278</v>
      </c>
      <c r="C139" s="26"/>
      <c r="D139" s="39">
        <v>304.79479392907234</v>
      </c>
      <c r="E139" s="43">
        <v>276.38753457101325</v>
      </c>
      <c r="F139" s="8"/>
    </row>
    <row r="140" spans="2:6">
      <c r="B140" s="20">
        <v>42309</v>
      </c>
      <c r="C140" s="26"/>
      <c r="D140" s="39">
        <v>339.97381472713818</v>
      </c>
      <c r="E140" s="43">
        <v>248.81834759837227</v>
      </c>
      <c r="F140" s="8"/>
    </row>
    <row r="141" spans="2:6">
      <c r="B141" s="20">
        <v>42339</v>
      </c>
      <c r="C141" s="26"/>
      <c r="D141" s="39">
        <v>195.68629195522422</v>
      </c>
      <c r="E141" s="43">
        <v>147.55043470963079</v>
      </c>
      <c r="F141" s="8"/>
    </row>
    <row r="142" spans="2:6">
      <c r="B142" s="20">
        <v>42370</v>
      </c>
      <c r="C142" s="26"/>
      <c r="D142" s="39">
        <v>206.68885342825519</v>
      </c>
      <c r="E142" s="43">
        <v>110.68821753001251</v>
      </c>
      <c r="F142" s="8"/>
    </row>
    <row r="143" spans="2:6">
      <c r="B143" s="20">
        <v>42401</v>
      </c>
      <c r="C143" s="26"/>
      <c r="D143" s="39">
        <v>301.38304944670347</v>
      </c>
      <c r="E143" s="43">
        <v>202.96342541760885</v>
      </c>
      <c r="F143" s="8"/>
    </row>
    <row r="144" spans="2:6">
      <c r="B144" s="20">
        <v>42430</v>
      </c>
      <c r="C144" s="26"/>
      <c r="D144" s="39">
        <v>310.04399913431263</v>
      </c>
      <c r="E144" s="43">
        <v>232.25504710279944</v>
      </c>
      <c r="F144" s="8"/>
    </row>
    <row r="145" spans="2:6">
      <c r="B145" s="20">
        <v>42461</v>
      </c>
      <c r="C145" s="26"/>
      <c r="D145" s="39">
        <v>256.53532471766323</v>
      </c>
      <c r="E145" s="43">
        <v>188.08266922107299</v>
      </c>
      <c r="F145" s="8"/>
    </row>
    <row r="146" spans="2:6">
      <c r="B146" s="20">
        <v>42491</v>
      </c>
      <c r="C146" s="26"/>
      <c r="D146" s="39">
        <v>340.4100526971547</v>
      </c>
      <c r="E146" s="43">
        <v>253.05365451628325</v>
      </c>
      <c r="F146" s="8"/>
    </row>
    <row r="147" spans="2:6">
      <c r="B147" s="20">
        <v>42522</v>
      </c>
      <c r="C147" s="26"/>
      <c r="D147" s="39">
        <v>273.68351336399792</v>
      </c>
      <c r="E147" s="43">
        <v>243.83485311379425</v>
      </c>
      <c r="F147" s="8"/>
    </row>
    <row r="148" spans="2:6">
      <c r="B148" s="20">
        <v>42552</v>
      </c>
      <c r="C148" s="26"/>
      <c r="D148" s="39">
        <v>326.27747575320137</v>
      </c>
      <c r="E148" s="43">
        <v>263.84500433857119</v>
      </c>
      <c r="F148" s="8"/>
    </row>
    <row r="149" spans="2:6">
      <c r="B149" s="20">
        <v>42583</v>
      </c>
      <c r="C149" s="26"/>
      <c r="D149" s="39">
        <v>275.79528451886688</v>
      </c>
      <c r="E149" s="43">
        <v>278.5070246519798</v>
      </c>
      <c r="F149" s="8"/>
    </row>
    <row r="150" spans="2:6">
      <c r="B150" s="20">
        <v>42614</v>
      </c>
      <c r="C150" s="26"/>
      <c r="D150" s="39">
        <v>278.34331055830137</v>
      </c>
      <c r="E150" s="43">
        <v>269.05898909741859</v>
      </c>
      <c r="F150" s="8"/>
    </row>
    <row r="151" spans="2:6">
      <c r="B151" s="20">
        <v>42644</v>
      </c>
      <c r="C151" s="26"/>
      <c r="D151" s="39">
        <v>304.79479392907234</v>
      </c>
      <c r="E151" s="43">
        <v>274.25928869818352</v>
      </c>
      <c r="F151" s="8"/>
    </row>
    <row r="152" spans="2:6">
      <c r="B152" s="20">
        <v>42675</v>
      </c>
      <c r="C152" s="26"/>
      <c r="D152" s="39">
        <v>339.97381472713818</v>
      </c>
      <c r="E152" s="43">
        <v>246.88147329887983</v>
      </c>
      <c r="F152" s="8"/>
    </row>
    <row r="153" spans="2:6">
      <c r="B153" s="20">
        <v>42705</v>
      </c>
      <c r="C153" s="26"/>
      <c r="D153" s="39">
        <v>195.68629195522422</v>
      </c>
      <c r="E153" s="43">
        <v>146.59360826409403</v>
      </c>
      <c r="F153" s="8"/>
    </row>
    <row r="154" spans="2:6">
      <c r="B154" s="20">
        <v>42736</v>
      </c>
      <c r="C154" s="26"/>
      <c r="D154" s="39">
        <v>206.68885342825519</v>
      </c>
      <c r="E154" s="43">
        <v>108.40142450842347</v>
      </c>
      <c r="F154" s="8"/>
    </row>
    <row r="155" spans="2:6">
      <c r="B155" s="20">
        <v>42767</v>
      </c>
      <c r="C155" s="26"/>
      <c r="D155" s="39">
        <v>301.38304944670347</v>
      </c>
      <c r="E155" s="43">
        <v>200.02397440005285</v>
      </c>
      <c r="F155" s="8"/>
    </row>
    <row r="156" spans="2:6">
      <c r="B156" s="20">
        <v>42795</v>
      </c>
      <c r="C156" s="26"/>
      <c r="D156" s="39">
        <v>310.04399913431263</v>
      </c>
      <c r="E156" s="43">
        <v>229.36691596787705</v>
      </c>
      <c r="F156" s="8"/>
    </row>
    <row r="157" spans="2:6">
      <c r="B157" s="20">
        <v>42826</v>
      </c>
      <c r="C157" s="26"/>
      <c r="D157" s="39">
        <v>256.53532471766323</v>
      </c>
      <c r="E157" s="43">
        <v>184.72736652728474</v>
      </c>
      <c r="F157" s="8"/>
    </row>
    <row r="158" spans="2:6">
      <c r="B158" s="20">
        <v>42856</v>
      </c>
      <c r="C158" s="26"/>
      <c r="D158" s="39">
        <v>340.4100526971547</v>
      </c>
      <c r="E158" s="43">
        <v>249.20134714889048</v>
      </c>
      <c r="F158" s="8"/>
    </row>
    <row r="159" spans="2:6">
      <c r="B159" s="20">
        <v>42887</v>
      </c>
      <c r="C159" s="26"/>
      <c r="D159" s="39">
        <v>273.68351336399792</v>
      </c>
      <c r="E159" s="43">
        <v>239.74816723866769</v>
      </c>
      <c r="F159" s="8"/>
    </row>
    <row r="160" spans="2:6">
      <c r="B160" s="20">
        <v>42917</v>
      </c>
      <c r="C160" s="26"/>
      <c r="D160" s="39">
        <v>326.27747575320137</v>
      </c>
      <c r="E160" s="43">
        <v>259.46687585666609</v>
      </c>
      <c r="F160" s="8"/>
    </row>
    <row r="161" spans="2:6">
      <c r="B161" s="20">
        <v>42948</v>
      </c>
      <c r="C161" s="26"/>
      <c r="D161" s="39">
        <v>275.79528451886688</v>
      </c>
      <c r="E161" s="43">
        <v>273.79134239542213</v>
      </c>
      <c r="F161" s="8"/>
    </row>
    <row r="162" spans="2:6">
      <c r="B162" s="20">
        <v>42979</v>
      </c>
      <c r="C162" s="26"/>
      <c r="D162" s="39">
        <v>278.34331055830137</v>
      </c>
      <c r="E162" s="43">
        <v>264.08284827945727</v>
      </c>
      <c r="F162" s="8"/>
    </row>
    <row r="163" spans="2:6">
      <c r="B163" s="20">
        <v>43009</v>
      </c>
      <c r="C163" s="26"/>
      <c r="D163" s="39">
        <v>304.79479392907234</v>
      </c>
      <c r="E163" s="43">
        <v>269.04315850692529</v>
      </c>
      <c r="F163" s="8"/>
    </row>
    <row r="164" spans="2:6">
      <c r="B164" s="20">
        <v>43040</v>
      </c>
      <c r="C164" s="26"/>
      <c r="D164" s="39">
        <v>339.97381472713818</v>
      </c>
      <c r="E164" s="43">
        <v>241.41760055533169</v>
      </c>
      <c r="F164" s="8"/>
    </row>
    <row r="165" spans="2:6">
      <c r="B165" s="20">
        <v>43070</v>
      </c>
      <c r="C165" s="26"/>
      <c r="D165" s="39">
        <v>195.68629195522422</v>
      </c>
      <c r="E165" s="43">
        <v>140.90723656417148</v>
      </c>
      <c r="F165" s="8"/>
    </row>
    <row r="166" spans="2:6">
      <c r="B166" s="20">
        <v>43101</v>
      </c>
      <c r="C166" s="26"/>
      <c r="D166" s="39">
        <v>206.68885342825519</v>
      </c>
      <c r="E166" s="43">
        <v>102.51424654293547</v>
      </c>
      <c r="F166" s="8"/>
    </row>
    <row r="167" spans="2:6">
      <c r="B167" s="20">
        <v>43132</v>
      </c>
      <c r="C167" s="26"/>
      <c r="D167" s="39">
        <v>301.38304944670347</v>
      </c>
      <c r="E167" s="43">
        <v>193.94440509175865</v>
      </c>
      <c r="F167" s="8"/>
    </row>
    <row r="168" spans="2:6">
      <c r="B168" s="20">
        <v>43160</v>
      </c>
      <c r="C168" s="26"/>
      <c r="D168" s="39">
        <v>310.04399913431263</v>
      </c>
      <c r="E168" s="43">
        <v>223.10893923358191</v>
      </c>
      <c r="F168" s="8"/>
    </row>
    <row r="169" spans="2:6">
      <c r="B169" s="20">
        <v>43191</v>
      </c>
      <c r="C169" s="26"/>
      <c r="D169" s="39">
        <v>256.53532471766323</v>
      </c>
      <c r="E169" s="43">
        <v>178.30679916798806</v>
      </c>
      <c r="F169" s="8"/>
    </row>
    <row r="170" spans="2:6">
      <c r="B170" s="20">
        <v>43221</v>
      </c>
      <c r="C170" s="26"/>
      <c r="D170" s="39">
        <v>340.4100526971547</v>
      </c>
      <c r="E170" s="43">
        <v>242.62979717642429</v>
      </c>
      <c r="F170" s="8"/>
    </row>
    <row r="171" spans="2:6">
      <c r="B171" s="20">
        <v>43252</v>
      </c>
      <c r="C171" s="26"/>
      <c r="D171" s="39">
        <v>273.68351336399792</v>
      </c>
      <c r="E171" s="43">
        <v>233.03707801990771</v>
      </c>
      <c r="F171" s="8"/>
    </row>
    <row r="172" spans="2:6">
      <c r="B172" s="25">
        <v>43282</v>
      </c>
      <c r="C172" s="26"/>
      <c r="D172" s="39">
        <v>326.27747575320137</v>
      </c>
      <c r="E172" s="43">
        <v>252.6283636719443</v>
      </c>
    </row>
    <row r="173" spans="2:6">
      <c r="B173" s="25">
        <v>43313</v>
      </c>
      <c r="C173" s="26"/>
      <c r="D173" s="39">
        <v>275.79528451886688</v>
      </c>
      <c r="E173" s="43">
        <v>266.83626420268263</v>
      </c>
    </row>
    <row r="174" spans="2:6">
      <c r="B174" s="25">
        <v>43344</v>
      </c>
      <c r="C174" s="26"/>
      <c r="D174" s="39">
        <v>278.34331055830137</v>
      </c>
      <c r="E174" s="43">
        <v>257.02130182520676</v>
      </c>
    </row>
    <row r="175" spans="2:6">
      <c r="B175" s="25">
        <v>43374</v>
      </c>
      <c r="C175" s="26"/>
      <c r="D175" s="39">
        <v>304.79479392907234</v>
      </c>
      <c r="E175" s="43">
        <v>261.88510388218174</v>
      </c>
    </row>
    <row r="176" spans="2:6">
      <c r="B176" s="25">
        <v>43405</v>
      </c>
      <c r="C176" s="26"/>
      <c r="D176" s="39">
        <v>339.97381472713818</v>
      </c>
      <c r="E176" s="43">
        <v>234.17244531002595</v>
      </c>
    </row>
    <row r="177" spans="2:5">
      <c r="B177" s="25">
        <v>43435</v>
      </c>
      <c r="C177" s="26"/>
      <c r="D177" s="39">
        <v>195.68629195522422</v>
      </c>
      <c r="E177" s="43">
        <v>133.58379501707319</v>
      </c>
    </row>
    <row r="178" spans="2:5">
      <c r="B178" s="25">
        <v>43466</v>
      </c>
      <c r="C178" s="26"/>
      <c r="D178" s="39">
        <v>206.68885342825519</v>
      </c>
      <c r="E178" s="43">
        <v>95.120963409945148</v>
      </c>
    </row>
    <row r="179" spans="2:5">
      <c r="B179" s="25">
        <v>43497</v>
      </c>
      <c r="C179" s="26"/>
      <c r="D179" s="39">
        <v>301.38304944670347</v>
      </c>
      <c r="E179" s="43">
        <v>186.48931750820287</v>
      </c>
    </row>
    <row r="180" spans="2:5">
      <c r="B180" s="25">
        <v>43525</v>
      </c>
      <c r="C180" s="26"/>
      <c r="D180" s="39">
        <v>310.04399913431263</v>
      </c>
      <c r="E180" s="43">
        <v>215.59963748354355</v>
      </c>
    </row>
    <row r="181" spans="2:5">
      <c r="B181" s="25">
        <v>43556</v>
      </c>
      <c r="C181" s="26"/>
      <c r="D181" s="39">
        <v>256.53532471766323</v>
      </c>
      <c r="E181" s="43">
        <v>170.7504923099284</v>
      </c>
    </row>
    <row r="182" spans="2:5">
      <c r="B182" s="25">
        <v>43586</v>
      </c>
      <c r="C182" s="26"/>
      <c r="D182" s="39">
        <v>340.4100526971547</v>
      </c>
      <c r="E182" s="43">
        <v>235.03333468321125</v>
      </c>
    </row>
    <row r="183" spans="2:5">
      <c r="B183" s="25">
        <v>43617</v>
      </c>
      <c r="C183" s="26"/>
      <c r="D183" s="39">
        <v>273.68351336399792</v>
      </c>
      <c r="E183" s="43">
        <v>225.40694558553955</v>
      </c>
    </row>
    <row r="184" spans="2:5">
      <c r="B184" s="20">
        <v>43647</v>
      </c>
      <c r="C184" s="26"/>
      <c r="D184" s="19"/>
      <c r="E184" s="38">
        <v>244.97070607119667</v>
      </c>
    </row>
    <row r="185" spans="2:5">
      <c r="B185" s="20">
        <v>43678</v>
      </c>
      <c r="C185" s="26"/>
      <c r="D185" s="19"/>
      <c r="E185" s="38">
        <v>259.15690621645348</v>
      </c>
    </row>
    <row r="186" spans="2:5">
      <c r="B186" s="20">
        <v>43709</v>
      </c>
      <c r="C186" s="26"/>
      <c r="D186" s="19"/>
      <c r="E186" s="38">
        <v>249.32575776864076</v>
      </c>
    </row>
    <row r="187" spans="2:5">
      <c r="B187" s="20">
        <v>43739</v>
      </c>
      <c r="C187" s="26"/>
      <c r="D187" s="19"/>
      <c r="E187" s="38">
        <v>254.17859140581805</v>
      </c>
    </row>
    <row r="188" spans="2:5">
      <c r="B188" s="20">
        <v>43770</v>
      </c>
      <c r="C188" s="26"/>
      <c r="D188" s="19"/>
      <c r="E188" s="38">
        <v>226.45990092699958</v>
      </c>
    </row>
    <row r="189" spans="2:5">
      <c r="B189" s="20">
        <v>43800</v>
      </c>
      <c r="C189" s="26"/>
      <c r="D189" s="19"/>
      <c r="E189" s="38">
        <v>125.86988610599556</v>
      </c>
    </row>
    <row r="190" spans="2:5">
      <c r="B190" s="20">
        <v>43831</v>
      </c>
      <c r="C190" s="26"/>
      <c r="D190" s="19"/>
      <c r="E190" s="38">
        <v>87.410099925053501</v>
      </c>
    </row>
    <row r="191" spans="2:5">
      <c r="B191" s="20">
        <v>43862</v>
      </c>
      <c r="C191" s="26"/>
      <c r="D191" s="19"/>
      <c r="E191" s="38">
        <v>178.78566424111443</v>
      </c>
    </row>
    <row r="192" spans="2:5">
      <c r="B192" s="20">
        <v>43891</v>
      </c>
      <c r="C192" s="26"/>
      <c r="D192" s="19"/>
      <c r="E192" s="38">
        <v>207.90712526462144</v>
      </c>
    </row>
    <row r="193" spans="2:5">
      <c r="B193" s="20">
        <v>43922</v>
      </c>
      <c r="C193" s="26"/>
      <c r="D193" s="19"/>
      <c r="E193" s="38">
        <v>163.0728285095733</v>
      </c>
    </row>
    <row r="194" spans="2:5">
      <c r="B194" s="20">
        <v>43952</v>
      </c>
      <c r="C194" s="26"/>
      <c r="D194" s="19"/>
      <c r="E194" s="38">
        <v>227.37401355695528</v>
      </c>
    </row>
    <row r="195" spans="2:5">
      <c r="B195" s="20">
        <v>43983</v>
      </c>
      <c r="C195" s="26"/>
      <c r="D195" s="19"/>
      <c r="E195" s="38">
        <v>217.76925813135153</v>
      </c>
    </row>
  </sheetData>
  <mergeCells count="2">
    <mergeCell ref="G1:G2"/>
    <mergeCell ref="H1:L1"/>
  </mergeCells>
  <hyperlinks>
    <hyperlink ref="A1" location="Contents!A1" display="Return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showGridLines="0" workbookViewId="0"/>
  </sheetViews>
  <sheetFormatPr defaultRowHeight="14.25"/>
  <sheetData>
    <row r="1" spans="1:1">
      <c r="A1" s="57" t="s">
        <v>47</v>
      </c>
    </row>
  </sheetData>
  <hyperlinks>
    <hyperlink ref="A1" location="Contents!A1" display="Return to Content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About</vt:lpstr>
      <vt:lpstr>Contents</vt:lpstr>
      <vt:lpstr>Chart impositions</vt:lpstr>
      <vt:lpstr>Impositions</vt:lpstr>
      <vt:lpstr>Chart receipts</vt:lpstr>
      <vt:lpstr>Receipts</vt:lpstr>
      <vt:lpstr>Chart remittals</vt:lpstr>
      <vt:lpstr>Remittals</vt:lpstr>
      <vt:lpstr>Chart RecImp ratio</vt:lpstr>
      <vt:lpstr>RecImp Ratio</vt:lpstr>
      <vt:lpstr>Chart RemImp ratio</vt:lpstr>
      <vt:lpstr>RemImp Ratio</vt:lpstr>
      <vt:lpstr>Chart Fines v Comm</vt:lpstr>
      <vt:lpstr>FinesvComm</vt:lpstr>
      <vt:lpstr>FinesvComm Chart w fcast</vt:lpstr>
      <vt:lpstr>FinesvComm w fcast</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Henderson</dc:creator>
  <cp:lastModifiedBy>Henderson</cp:lastModifiedBy>
  <dcterms:created xsi:type="dcterms:W3CDTF">2013-06-27T21:48:12Z</dcterms:created>
  <dcterms:modified xsi:type="dcterms:W3CDTF">2015-09-08T23:57:19Z</dcterms:modified>
</cp:coreProperties>
</file>