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showInkAnnotation="0" codeName="ThisWorkbook" defaultThemeVersion="124226"/>
  <mc:AlternateContent xmlns:mc="http://schemas.openxmlformats.org/markup-compatibility/2006">
    <mc:Choice Requires="x15">
      <x15ac:absPath xmlns:x15ac="http://schemas.microsoft.com/office/spreadsheetml/2010/11/ac" url="L:\regular_products\commonly_requested_stats\9.children_young_people_and_youth_court\2023_dec_yr\"/>
    </mc:Choice>
  </mc:AlternateContent>
  <xr:revisionPtr revIDLastSave="0" documentId="8_{3372C139-19C9-4449-906A-2BCAE647D2BD}" xr6:coauthVersionLast="47" xr6:coauthVersionMax="47" xr10:uidLastSave="{00000000-0000-0000-0000-000000000000}"/>
  <bookViews>
    <workbookView xWindow="-10070" yWindow="-21710" windowWidth="38620" windowHeight="21220" tabRatio="758" xr2:uid="{00000000-000D-0000-FFFF-FFFF00000000}"/>
  </bookViews>
  <sheets>
    <sheet name="Contents" sheetId="1" r:id="rId1"/>
    <sheet name="1.Charges by outcome" sheetId="11" r:id="rId2"/>
    <sheet name="2.Charges by offence" sheetId="2" r:id="rId3"/>
    <sheet name="3.People by outcome" sheetId="12" r:id="rId4"/>
    <sheet name="4.People by offence" sheetId="3" r:id="rId5"/>
    <sheet name="5.People charged by court" sheetId="4" r:id="rId6"/>
    <sheet name="6.People charged demographics" sheetId="5" r:id="rId7"/>
    <sheet name="7.People by orders" sheetId="13" r:id="rId8"/>
    <sheet name="8.People orders offence" sheetId="6" r:id="rId9"/>
    <sheet name="9.People orders by demographics" sheetId="7" r:id="rId10"/>
    <sheet name="Definitions and data notes" sheetId="8" r:id="rId11"/>
    <sheet name="Overview-youth justice system" sheetId="9" r:id="rId12"/>
    <sheet name="Notes-Justice service areas" sheetId="10" r:id="rId13"/>
  </sheets>
  <definedNames>
    <definedName name="_xlnm._FilterDatabase" localSheetId="1" hidden="1">'1.Charges by outcome'!$A$11:$A$35</definedName>
    <definedName name="_xlnm._FilterDatabase" localSheetId="2" hidden="1">'2.Charges by offence'!$A$8:$B$8</definedName>
    <definedName name="_xlnm._FilterDatabase" localSheetId="3" hidden="1">'3.People by outcome'!$A$9:$A$9</definedName>
    <definedName name="_xlnm._FilterDatabase" localSheetId="4" hidden="1">'4.People by offence'!$A$7:$B$7</definedName>
    <definedName name="_xlnm._FilterDatabase" localSheetId="5" hidden="1">'5.People charged by court'!$A$7:$B$83</definedName>
    <definedName name="_xlnm._FilterDatabase" localSheetId="6" hidden="1">'6.People charged demographics'!$A$8:$B$52</definedName>
    <definedName name="_xlnm._FilterDatabase" localSheetId="7" hidden="1">'7.People by orders'!$A$8:$A$32</definedName>
    <definedName name="_xlnm._FilterDatabase" localSheetId="8" hidden="1">'8.People orders offence'!$A$8:$B$8</definedName>
    <definedName name="_xlnm._FilterDatabase" localSheetId="9" hidden="1">'9.People orders by demographics'!$A$9:$B$53</definedName>
    <definedName name="_xlnm._FilterDatabase" localSheetId="12" hidden="1">'Notes-Justice service areas'!$A$5:$A$64</definedName>
    <definedName name="_ftn1" localSheetId="10">'Definitions and data notes'!#REF!</definedName>
    <definedName name="_ftn1" localSheetId="11">'Overview-youth justice system'!#REF!</definedName>
    <definedName name="_ftnref1" localSheetId="10">'Definitions and data notes'!#REF!</definedName>
    <definedName name="_ftnref1" localSheetId="11">'Overview-youth justice system'!#REF!</definedName>
    <definedName name="Z_608C5311_9BDC_4FEE_A26E_8CF6B2EC5F35_.wvu.FilterData" localSheetId="5" hidden="1">'5.People charged by court'!$A$7:$B$83</definedName>
    <definedName name="Z_608C5311_9BDC_4FEE_A26E_8CF6B2EC5F35_.wvu.FilterData" localSheetId="12" hidden="1">'Notes-Justice service areas'!$A$5:$A$64</definedName>
  </definedNames>
  <calcPr calcId="191029"/>
  <customWorkbookViews>
    <customWorkbookView name="Fink, Jo - Personal View" guid="{608C5311-9BDC-4FEE-A26E-8CF6B2EC5F35}" mergeInterval="0" personalView="1" maximized="1" xWindow="-8" yWindow="-8" windowWidth="1936" windowHeight="1056" tabRatio="75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C62" i="4" l="1"/>
  <c r="D62" i="4"/>
  <c r="E62" i="4"/>
  <c r="F62" i="4"/>
  <c r="G62" i="4"/>
  <c r="H62" i="4"/>
  <c r="I62" i="4"/>
  <c r="J62" i="4"/>
  <c r="K62" i="4"/>
  <c r="L62" i="4"/>
  <c r="M62" i="4"/>
  <c r="N62" i="4"/>
  <c r="O62" i="4"/>
  <c r="P62" i="4"/>
  <c r="Q62" i="4"/>
  <c r="R62" i="4"/>
  <c r="S62" i="4"/>
  <c r="T62" i="4"/>
  <c r="U62" i="4"/>
  <c r="V62" i="4"/>
  <c r="W62" i="4"/>
  <c r="X62" i="4"/>
  <c r="Y62" i="4"/>
  <c r="Z62" i="4"/>
  <c r="AA62" i="4"/>
  <c r="A54" i="4"/>
  <c r="A55" i="4"/>
  <c r="A56" i="4"/>
  <c r="A57" i="4" s="1"/>
  <c r="A59" i="4"/>
  <c r="A60" i="4" s="1"/>
  <c r="A23" i="12"/>
  <c r="A24" i="12" s="1"/>
  <c r="A25" i="12" s="1"/>
  <c r="A26" i="12" s="1"/>
  <c r="A27" i="12" s="1"/>
  <c r="A17" i="12"/>
  <c r="A18" i="12" s="1"/>
  <c r="A19" i="12" s="1"/>
  <c r="A20" i="12" s="1"/>
  <c r="A21" i="12" s="1"/>
  <c r="A11" i="12"/>
  <c r="A12" i="12" s="1"/>
  <c r="A13" i="12" s="1"/>
  <c r="A14" i="12" s="1"/>
  <c r="A15" i="12" s="1"/>
  <c r="A31" i="11" l="1"/>
  <c r="A32" i="11" s="1"/>
  <c r="A33" i="11" s="1"/>
  <c r="A34" i="11" s="1"/>
  <c r="A35" i="11" s="1"/>
  <c r="A25" i="11"/>
  <c r="A26" i="11" s="1"/>
  <c r="A27" i="11" s="1"/>
  <c r="A28" i="11" s="1"/>
  <c r="A29" i="11" s="1"/>
  <c r="A19" i="11"/>
  <c r="A20" i="11" s="1"/>
  <c r="A21" i="11" s="1"/>
  <c r="A22" i="11" s="1"/>
  <c r="A23" i="11" s="1"/>
  <c r="A13" i="11"/>
  <c r="A14" i="11" s="1"/>
  <c r="A15" i="11" s="1"/>
  <c r="A16" i="11" s="1"/>
  <c r="A17" i="11" s="1"/>
  <c r="A10" i="13" l="1"/>
  <c r="A11" i="13" s="1"/>
  <c r="A12" i="13" s="1"/>
  <c r="A13" i="13" s="1"/>
  <c r="A14" i="13" s="1"/>
  <c r="A15" i="13" s="1"/>
  <c r="A16" i="13" s="1"/>
  <c r="A18" i="13"/>
  <c r="A19" i="13" s="1"/>
  <c r="A20" i="13" s="1"/>
  <c r="A21" i="13" s="1"/>
  <c r="A22" i="13" s="1"/>
  <c r="A23" i="13" s="1"/>
  <c r="A24" i="13" s="1"/>
  <c r="A26" i="13"/>
  <c r="A27" i="13" s="1"/>
  <c r="A28" i="13" s="1"/>
  <c r="A29" i="13" s="1"/>
  <c r="A30" i="13" s="1"/>
  <c r="A31" i="13" s="1"/>
  <c r="A32" i="13" s="1"/>
  <c r="A61" i="2"/>
  <c r="A62" i="2" s="1"/>
  <c r="A63" i="2" s="1"/>
  <c r="A64" i="2" s="1"/>
  <c r="A65" i="2" s="1"/>
  <c r="A66" i="2" s="1"/>
  <c r="A67" i="2" s="1"/>
  <c r="A68" i="2" s="1"/>
  <c r="A69" i="2" s="1"/>
  <c r="A70" i="2" s="1"/>
  <c r="A71" i="2" s="1"/>
  <c r="A72" i="2" s="1"/>
  <c r="A73" i="2" s="1"/>
  <c r="A74" i="2" s="1"/>
  <c r="A75" i="2" s="1"/>
  <c r="A76" i="2" s="1"/>
  <c r="A43" i="7" l="1"/>
  <c r="A44" i="7" s="1"/>
  <c r="A45" i="7" s="1"/>
  <c r="A46" i="7" s="1"/>
  <c r="A47" i="7" s="1"/>
  <c r="A48" i="7" s="1"/>
  <c r="A49" i="7" s="1"/>
  <c r="A50" i="7" s="1"/>
  <c r="A51" i="7" s="1"/>
  <c r="A52" i="7" s="1"/>
  <c r="A53" i="7" s="1"/>
  <c r="A31" i="7"/>
  <c r="A32" i="7" s="1"/>
  <c r="A33" i="7" s="1"/>
  <c r="A34" i="7" s="1"/>
  <c r="A35" i="7" s="1"/>
  <c r="A36" i="7" s="1"/>
  <c r="A37" i="7" s="1"/>
  <c r="A38" i="7" s="1"/>
  <c r="A39" i="7" s="1"/>
  <c r="A40" i="7" s="1"/>
  <c r="A41" i="7" s="1"/>
  <c r="A42" i="5"/>
  <c r="A43" i="5" s="1"/>
  <c r="A44" i="5" s="1"/>
  <c r="A45" i="5" s="1"/>
  <c r="A46" i="5" s="1"/>
  <c r="A47" i="5" s="1"/>
  <c r="A48" i="5" s="1"/>
  <c r="A49" i="5" s="1"/>
  <c r="A50" i="5" s="1"/>
  <c r="A51" i="5" s="1"/>
  <c r="A52" i="5" s="1"/>
  <c r="A30" i="5"/>
  <c r="A31" i="5" s="1"/>
  <c r="A32" i="5" s="1"/>
  <c r="A33" i="5" s="1"/>
  <c r="A34" i="5" s="1"/>
  <c r="A35" i="5" s="1"/>
  <c r="A36" i="5" s="1"/>
  <c r="A37" i="5" s="1"/>
  <c r="A38" i="5" s="1"/>
  <c r="A39" i="5" s="1"/>
  <c r="A40" i="5" s="1"/>
  <c r="A44" i="6" l="1"/>
  <c r="A45" i="6" s="1"/>
  <c r="A46" i="6" s="1"/>
  <c r="A47" i="6" s="1"/>
  <c r="A48" i="6" s="1"/>
  <c r="A49" i="6" s="1"/>
  <c r="A50" i="6" s="1"/>
  <c r="A51" i="6" s="1"/>
  <c r="A52" i="6" s="1"/>
  <c r="A53" i="6" s="1"/>
  <c r="A54" i="6" s="1"/>
  <c r="A55" i="6" s="1"/>
  <c r="A56" i="6" s="1"/>
  <c r="A57" i="6" s="1"/>
  <c r="A58" i="6" s="1"/>
  <c r="A59" i="6" s="1"/>
  <c r="A27" i="6"/>
  <c r="A28" i="6" s="1"/>
  <c r="A29" i="6" s="1"/>
  <c r="A30" i="6" s="1"/>
  <c r="A31" i="6" s="1"/>
  <c r="A32" i="6" s="1"/>
  <c r="A33" i="6" s="1"/>
  <c r="A34" i="6" s="1"/>
  <c r="A35" i="6" s="1"/>
  <c r="A36" i="6" s="1"/>
  <c r="A37" i="6" s="1"/>
  <c r="A38" i="6" s="1"/>
  <c r="A39" i="6" s="1"/>
  <c r="A40" i="6" s="1"/>
  <c r="A41" i="6" s="1"/>
  <c r="A42" i="6" s="1"/>
  <c r="A10" i="6"/>
  <c r="A11" i="6" s="1"/>
  <c r="A12" i="6" s="1"/>
  <c r="A13" i="6" s="1"/>
  <c r="A14" i="6" s="1"/>
  <c r="A15" i="6" s="1"/>
  <c r="A16" i="6" s="1"/>
  <c r="A17" i="6" s="1"/>
  <c r="A18" i="6" s="1"/>
  <c r="A19" i="6" s="1"/>
  <c r="A20" i="6" s="1"/>
  <c r="A21" i="6" s="1"/>
  <c r="A22" i="6" s="1"/>
  <c r="A23" i="6" s="1"/>
  <c r="A24" i="6" s="1"/>
  <c r="A25" i="6" s="1"/>
  <c r="A43" i="3" l="1"/>
  <c r="A44" i="3" s="1"/>
  <c r="A45" i="3" s="1"/>
  <c r="A46" i="3" s="1"/>
  <c r="A47" i="3" s="1"/>
  <c r="A48" i="3" s="1"/>
  <c r="A49" i="3" s="1"/>
  <c r="A50" i="3" s="1"/>
  <c r="A51" i="3" s="1"/>
  <c r="A52" i="3" s="1"/>
  <c r="A53" i="3" s="1"/>
  <c r="A54" i="3" s="1"/>
  <c r="A55" i="3" s="1"/>
  <c r="A56" i="3" s="1"/>
  <c r="A57" i="3" s="1"/>
  <c r="A58" i="3" s="1"/>
  <c r="A26" i="3"/>
  <c r="A27" i="3" s="1"/>
  <c r="A28" i="3" s="1"/>
  <c r="A29" i="3" s="1"/>
  <c r="A30" i="3" s="1"/>
  <c r="A31" i="3" s="1"/>
  <c r="A32" i="3" s="1"/>
  <c r="A33" i="3" s="1"/>
  <c r="A34" i="3" s="1"/>
  <c r="A35" i="3" s="1"/>
  <c r="A36" i="3" s="1"/>
  <c r="A37" i="3" s="1"/>
  <c r="A38" i="3" s="1"/>
  <c r="A39" i="3" s="1"/>
  <c r="A40" i="3" s="1"/>
  <c r="A41" i="3" s="1"/>
  <c r="A9" i="3"/>
  <c r="A10" i="3" s="1"/>
  <c r="A11" i="3" s="1"/>
  <c r="A12" i="3" s="1"/>
  <c r="A13" i="3" s="1"/>
  <c r="A14" i="3" s="1"/>
  <c r="A15" i="3" s="1"/>
  <c r="A16" i="3" s="1"/>
  <c r="A17" i="3" s="1"/>
  <c r="A18" i="3" s="1"/>
  <c r="A19" i="3" s="1"/>
  <c r="A20" i="3" s="1"/>
  <c r="A21" i="3" s="1"/>
  <c r="A22" i="3" s="1"/>
  <c r="A23" i="3" s="1"/>
  <c r="A24" i="3" s="1"/>
  <c r="A44" i="2"/>
  <c r="A45" i="2" s="1"/>
  <c r="A46" i="2" s="1"/>
  <c r="A47" i="2" s="1"/>
  <c r="A48" i="2" s="1"/>
  <c r="A49" i="2" s="1"/>
  <c r="A50" i="2" s="1"/>
  <c r="A51" i="2" s="1"/>
  <c r="A52" i="2" s="1"/>
  <c r="A53" i="2" s="1"/>
  <c r="A54" i="2" s="1"/>
  <c r="A55" i="2" s="1"/>
  <c r="A56" i="2" s="1"/>
  <c r="A57" i="2" s="1"/>
  <c r="A58" i="2" s="1"/>
  <c r="A59" i="2" s="1"/>
  <c r="A27" i="2"/>
  <c r="A28" i="2" s="1"/>
  <c r="A29" i="2" s="1"/>
  <c r="A30" i="2" s="1"/>
  <c r="A31" i="2" s="1"/>
  <c r="A32" i="2" s="1"/>
  <c r="A33" i="2" s="1"/>
  <c r="A34" i="2" s="1"/>
  <c r="A35" i="2" s="1"/>
  <c r="A36" i="2" s="1"/>
  <c r="A37" i="2" s="1"/>
  <c r="A38" i="2" s="1"/>
  <c r="A39" i="2" s="1"/>
  <c r="A40" i="2" s="1"/>
  <c r="A41" i="2" s="1"/>
  <c r="A42" i="2" s="1"/>
  <c r="A10" i="2"/>
  <c r="A11" i="2" s="1"/>
  <c r="A12" i="2" s="1"/>
  <c r="A13" i="2" s="1"/>
  <c r="A14" i="2" s="1"/>
  <c r="A15" i="2" s="1"/>
  <c r="A16" i="2" s="1"/>
  <c r="A17" i="2" s="1"/>
  <c r="A18" i="2" s="1"/>
  <c r="A19" i="2" s="1"/>
  <c r="A20" i="2" s="1"/>
  <c r="A21" i="2" s="1"/>
  <c r="A22" i="2" s="1"/>
  <c r="A23" i="2" s="1"/>
  <c r="A24" i="2" s="1"/>
  <c r="A25" i="2" s="1"/>
  <c r="B24" i="1" l="1"/>
  <c r="B19" i="1" l="1"/>
  <c r="B16" i="1"/>
  <c r="A18" i="4" l="1"/>
  <c r="A15" i="4"/>
  <c r="A16" i="4" s="1"/>
  <c r="A11" i="10" l="1"/>
  <c r="B26" i="1" l="1"/>
  <c r="B25" i="1"/>
  <c r="B22" i="1"/>
  <c r="B21" i="1"/>
  <c r="B20" i="1"/>
  <c r="A65" i="4" l="1"/>
  <c r="A66" i="4" s="1"/>
  <c r="A67" i="4" s="1"/>
  <c r="A68" i="4" s="1"/>
  <c r="A69" i="4" s="1"/>
  <c r="A71" i="4"/>
  <c r="A72" i="4" s="1"/>
  <c r="A73" i="4" s="1"/>
  <c r="A75" i="4"/>
  <c r="A76" i="4" s="1"/>
  <c r="A77" i="4" s="1"/>
  <c r="A78" i="4" s="1"/>
  <c r="A80" i="4"/>
  <c r="A81" i="4" s="1"/>
  <c r="A82" i="4" s="1"/>
  <c r="A83" i="4" s="1"/>
  <c r="A62" i="4"/>
  <c r="A63" i="4" s="1"/>
  <c r="A48" i="4"/>
  <c r="A49" i="4" s="1"/>
  <c r="A50" i="4" s="1"/>
  <c r="A51" i="4" s="1"/>
  <c r="A52" i="4" s="1"/>
  <c r="A41" i="4"/>
  <c r="A42" i="4" s="1"/>
  <c r="A43" i="4" s="1"/>
  <c r="A44" i="4" s="1"/>
  <c r="A45" i="4" s="1"/>
  <c r="A46" i="4" s="1"/>
  <c r="A36" i="4"/>
  <c r="A37" i="4" s="1"/>
  <c r="A38" i="4" s="1"/>
  <c r="A39" i="4" s="1"/>
  <c r="A31" i="4"/>
  <c r="A32" i="4" s="1"/>
  <c r="A33" i="4" s="1"/>
  <c r="A34" i="4" s="1"/>
  <c r="A24" i="4"/>
  <c r="A25" i="4" s="1"/>
  <c r="A26" i="4" s="1"/>
  <c r="A27" i="4" s="1"/>
  <c r="A28" i="4" s="1"/>
  <c r="A29" i="4" s="1"/>
  <c r="A20" i="4"/>
  <c r="A21" i="4" s="1"/>
  <c r="A22" i="4" s="1"/>
  <c r="A10" i="4"/>
  <c r="A11" i="4" s="1"/>
  <c r="A12" i="4" s="1"/>
  <c r="A13" i="4" s="1"/>
</calcChain>
</file>

<file path=xl/sharedStrings.xml><?xml version="1.0" encoding="utf-8"?>
<sst xmlns="http://schemas.openxmlformats.org/spreadsheetml/2006/main" count="2189" uniqueCount="228">
  <si>
    <t>Total</t>
  </si>
  <si>
    <t>Charge outcome</t>
  </si>
  <si>
    <t>Unknown</t>
  </si>
  <si>
    <t>Female</t>
  </si>
  <si>
    <t>Male</t>
  </si>
  <si>
    <t>European</t>
  </si>
  <si>
    <t>Other</t>
  </si>
  <si>
    <t>Auckland</t>
  </si>
  <si>
    <t>Manukau</t>
  </si>
  <si>
    <t>Waikato</t>
  </si>
  <si>
    <t>Manawatu/Wairarapa</t>
  </si>
  <si>
    <t>Wellington</t>
  </si>
  <si>
    <t>Nelson/Marlborough/West Coast</t>
  </si>
  <si>
    <t>Canterbury</t>
  </si>
  <si>
    <t>Māori</t>
  </si>
  <si>
    <t>Ethnicity</t>
  </si>
  <si>
    <t>Gender</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</si>
  <si>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</si>
  <si>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</si>
  <si>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</si>
  <si>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</si>
  <si>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</si>
  <si>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</si>
  <si>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</si>
  <si>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</si>
  <si>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</si>
  <si>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</si>
  <si>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</si>
  <si>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</si>
  <si>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</si>
  <si>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</si>
  <si>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</si>
  <si>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</si>
  <si>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</si>
  <si>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</si>
  <si>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</si>
  <si>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</si>
  <si>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</si>
  <si>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</si>
  <si>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</si>
  <si>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</si>
  <si>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</si>
  <si>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</si>
  <si>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</si>
  <si>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</si>
  <si>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</si>
  <si>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</si>
  <si>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</si>
  <si>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</si>
  <si>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</si>
  <si>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</si>
  <si>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</si>
  <si>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</si>
  <si>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</si>
  <si>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</si>
  <si>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</si>
  <si>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</si>
  <si>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</si>
  <si>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</si>
  <si>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</si>
  <si>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</si>
  <si>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</si>
  <si>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</si>
  <si>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</si>
  <si>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</si>
  <si>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</si>
  <si>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</si>
  <si>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ANZSOC</t>
  </si>
  <si>
    <t>New Zealand total</t>
  </si>
  <si>
    <t>Choose which areas to
show or hide</t>
  </si>
  <si>
    <t>Choose which courts to
show or hide</t>
  </si>
  <si>
    <t>Court</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</si>
  <si>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</si>
  <si>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</si>
  <si>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</si>
  <si>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</si>
  <si>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</si>
  <si>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</si>
  <si>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</si>
  <si>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</si>
  <si>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</si>
  <si>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</si>
  <si>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</si>
  <si>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</si>
  <si>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</si>
  <si>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</si>
  <si>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</si>
  <si>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</si>
  <si>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</si>
  <si>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Year</t>
  </si>
  <si>
    <t>Pacific Peoples</t>
  </si>
  <si>
    <t>Taranaki/Whanganui</t>
  </si>
  <si>
    <t>Whanganui</t>
  </si>
  <si>
    <t>Offence type (ANZSOC division)</t>
  </si>
  <si>
    <t>Taitokerau</t>
  </si>
  <si>
    <t>South Auckland</t>
  </si>
  <si>
    <t>Bay of Plenty</t>
  </si>
  <si>
    <t>Waiariki</t>
  </si>
  <si>
    <t>East Coast</t>
  </si>
  <si>
    <t>Northern Wellington</t>
  </si>
  <si>
    <t>Otago</t>
  </si>
  <si>
    <t>Southland</t>
  </si>
  <si>
    <t>Justice service area</t>
  </si>
  <si>
    <t>Justice service area total</t>
  </si>
  <si>
    <t>Justice service areas</t>
  </si>
  <si>
    <t>Courts included in each justice service area</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</si>
  <si>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service delivery areas, was used.</t>
    </r>
  </si>
  <si>
    <t>Notes - Justice service areas</t>
  </si>
  <si>
    <t>Age</t>
  </si>
  <si>
    <t>Youth Court proved (absolute discharge under s282)</t>
  </si>
  <si>
    <t>Youth Court proved (order under s283)</t>
  </si>
  <si>
    <t>Convicted and sentenced in adult court</t>
  </si>
  <si>
    <t>Other outcome</t>
  </si>
  <si>
    <t>12-13 years</t>
  </si>
  <si>
    <t>Most serious order</t>
  </si>
  <si>
    <t>s283(o) adult sentences</t>
  </si>
  <si>
    <t>s283(n) supervision with residence</t>
  </si>
  <si>
    <t>s283(m) supervision with activity, intensive supervision</t>
  </si>
  <si>
    <t>s283(k)-(l) youth supervision, community work</t>
  </si>
  <si>
    <t>s283(c)-(j) monetary, confiscation, disqualification</t>
  </si>
  <si>
    <t>s283(a)-(b) discharge, admonish</t>
  </si>
  <si>
    <t>Children and young people</t>
  </si>
  <si>
    <t>s283(ja)-(jc) education, rehabilitation programmes</t>
  </si>
  <si>
    <t>Youth justice system</t>
  </si>
  <si>
    <t>Possible outcomes of the court appearance</t>
  </si>
  <si>
    <t>Figure 1: Pathways through the youth justice process in New Zealand</t>
  </si>
  <si>
    <t>Note: This is a simplified representation of the pathways a young person can follow through the youth justice process. Some pathways have been excluded.</t>
  </si>
  <si>
    <t>Overview of the Youth Justice system</t>
  </si>
  <si>
    <t>Order/sentence</t>
  </si>
  <si>
    <r>
      <t xml:space="preserve">Refer to the </t>
    </r>
    <r>
      <rPr>
        <u/>
        <sz val="9"/>
        <color rgb="FF0000FF"/>
        <rFont val="Calibri"/>
        <family val="2"/>
        <scheme val="minor"/>
      </rPr>
      <t>Overview of the youth justice system</t>
    </r>
    <r>
      <rPr>
        <sz val="9"/>
        <color theme="1"/>
        <rFont val="Calibri"/>
        <family val="2"/>
        <scheme val="minor"/>
      </rPr>
      <t xml:space="preserve"> tab for more information about the youth justice system.</t>
    </r>
  </si>
  <si>
    <r>
      <t xml:space="preserve">There is also information available on the Oranga Tamariki website: </t>
    </r>
    <r>
      <rPr>
        <u/>
        <sz val="9"/>
        <color rgb="FF0000FF"/>
        <rFont val="Calibri"/>
        <family val="2"/>
        <scheme val="minor"/>
      </rPr>
      <t>https://www.orangatamariki.govt.nz/youth-justice/overview</t>
    </r>
  </si>
  <si>
    <t>Community-based diversion process</t>
  </si>
  <si>
    <t>Family Group Conferences (FGCs) are a key feature of the youth justice system</t>
  </si>
  <si>
    <t>People with orders per year</t>
  </si>
  <si>
    <t>Children and young people usually receive different charge outcomes to adults. The Oranga Tamariki Act 1989 details these:
- an absolute discharge under section 282 of the Act can be ordered when a child/young person admits their offending and successfully completes the plan agreed in their Family Group Conference. The absolute discharge means it is as if the charge against the child or young person was never filed.
- an order under section 283 of the Act may occur when a child/young person commits more serious offences or they don't stick to their Family Group Conference plan. This is used when a child/young person admits their offending or the judge determines that the charges are proven and are serious enough to warrant an order under section 283 of the Oranga Tamariki Act 1989.</t>
  </si>
  <si>
    <t>Other sources of information children and young people in the justice system</t>
  </si>
  <si>
    <t>Waitematā</t>
  </si>
  <si>
    <t>Number of charges</t>
  </si>
  <si>
    <t>Percentage of total</t>
  </si>
  <si>
    <t>Back to contents page</t>
  </si>
  <si>
    <t>For more information on how to interpret these figures, please read the definitions and data notes</t>
  </si>
  <si>
    <t>Number of children and young people with orders</t>
  </si>
  <si>
    <t>Gender, ethnicity and age</t>
  </si>
  <si>
    <t>Back to definitions and data notes</t>
  </si>
  <si>
    <t>Values of - and 0</t>
  </si>
  <si>
    <t>Asian</t>
  </si>
  <si>
    <t>Confidentiality and random rounding</t>
  </si>
  <si>
    <t>Age group</t>
  </si>
  <si>
    <t>Total
(including 10 - 16 year olds and 17 year olds from 1 July 2019)</t>
  </si>
  <si>
    <t>10 - 16 years</t>
  </si>
  <si>
    <t>17 years</t>
  </si>
  <si>
    <t>Choose which groups
to show or hide</t>
  </si>
  <si>
    <t>Choose which offence types to show or hide</t>
  </si>
  <si>
    <t>Total 
(including 10 - 16 year olds and 17 year olds from 1 July 2019)</t>
  </si>
  <si>
    <t>Kaitāia</t>
  </si>
  <si>
    <t>Waitākere</t>
  </si>
  <si>
    <t>Te Kūiti</t>
  </si>
  <si>
    <t>Ōpōtiki</t>
  </si>
  <si>
    <t>Whakatāne</t>
  </si>
  <si>
    <t>Ruatōria</t>
  </si>
  <si>
    <t>Hāwera</t>
  </si>
  <si>
    <t>Kaikōura</t>
  </si>
  <si>
    <t>Taupō</t>
  </si>
  <si>
    <t>District Court</t>
  </si>
  <si>
    <t>High Court</t>
  </si>
  <si>
    <t>ü</t>
  </si>
  <si>
    <t>10-11 years</t>
  </si>
  <si>
    <t>Manawatū/Wairarapa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</si>
  <si>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</si>
  <si>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17 years - Schedule 1A offences (this is a subset of 17 years)</t>
  </si>
  <si>
    <t>'17 years - Schedule 1A offences' are a subset of '17 years'.</t>
  </si>
  <si>
    <t>In some instances, for very serious offending, charges heard in the Youth Court are convicted and transferred to the District or High Court for sentencing. Other charges transferred to the District or High Court include murder/manslaughter and where a jury trial has been elected (by the child or young person). Prior to 1 July 2019 non-imprisonable traffic charges were heard and finalised in the District Court.</t>
  </si>
  <si>
    <t>Most children and  young people who get into trouble with the law don't go to court; Police deal with their behaviour in the community. This could mean getting a Police warning or being referred to Police Youth Aid for what’s called ‘Alternative Action’.
Alternative Action means the young person, their family and the Police decide on a plan to deal with the offending. An Alternative Action plan can include things like:
• paying for damage caused
• doing community work
• going to counselling
• writing an apology letter
• agreeing to attend school every day, and
• doing an assignment about the effects of their offending.
Children and young people dealt with by Police don’t get a criminal ‘record’ or conviction but Police keep information about the young person in case they reoffend.</t>
  </si>
  <si>
    <t>A family group conference happens in more serious circumstances where the Police can’t deal with the offending in the community. A family group conference is a meeting for a child or young person, their family or whānau and the victim. The police and a youth advocate (a lawyer for the child or young person) also come to the conference. The conference gets everyone together to talk about what the child or young person did, how it can be put right and what can be done to stop reoffending.
Sometimes a conference will happen before the Police decide whether to ‘charge’ a child/young person with a crime (Intention to Charge Family Group Conference).  If the child/young person is charged this means they have to go to court. The Family Group Conference will help the Police to decide what should happen. Most of the time, the conference happens after the Police have ‘charged’ the child/young person (court ordered Family Group Conference). This means the child/young person will first go to court for their ‘first appearance’ (their first time in court), and the family group conference will happen soon afterwards. By law, the conference has to happen very soon after the child/young person has gone to court.
During the conference, a plan is made for the child or young person. If the young person was ‘charged’ before or after the family group conference, they’ll need to go back to court a Youth Court Judge to approve the plan. 
Once the plan is approved, the Judge will give the child or young person enough time to complete the plan. They’ll then arrange for the young person to return to court to make sure it has been carried out.</t>
  </si>
  <si>
    <t>Children and young people who appear in court most often receive a section 282 discharge at the end of the process. In most cases, this means that the child/young person has admitted their offending and successfully completed the set of interventions and programmes (such as drug and alcohol counselling, community work, reparations, and curfews) that were agreed at their family group conference. A section 282 discharge signals the end of the process and it is as if the child or young person was never charged.
If a child or young person commits a more serious offence or does not stick to their family group conference plan, a section 283 order is made. This is used when children/young people admit their offending, or the judge determines that the charges are proven and are serious enough to warrant an order under section 283 of the Oranga Tamariki Act 1989.
Children and young people who have a section 283 outcome are given an order to complete. Those who are convicted (in the Youth, District or High Court) are given a sentence. The judge can order a child or young person to:
• complete a family group conference plan
• return or give up property
• pay money to the victim or pay a fine
• be disqualified from driving
• do community work
• do a parenting education, drug, alcohol or mentoring programme
• be supervised with various conditions, including electronic monitoring of a curfew and judicial monitoring, either in the community or a residential facility.
In some cases, where the offending is very serious, the judge might decide the child or young person’s case should be transferred to the District or High Court for sentencing.
The judge may also order the parent or guardian of a child or young person to undertake a parenting education programme.</t>
  </si>
  <si>
    <t>17-year olds</t>
  </si>
  <si>
    <t>From 1 July 2019, 17-year olds also became part of the youth justice system. When 17-year olds are charged with an offence they will first appear in the Youth Court. If the offence is one of the serious offences specified in Schedule 1A Oranga Tamariki Act 1989 they will automatically be transferred to the District or High Court.</t>
  </si>
  <si>
    <t>Dismissed, discharged, withdrawn</t>
  </si>
  <si>
    <t>The youth justice system includes children and young people aged 10-17 years (from 1 July 2019 onwards, or 10 to 16 years up to 30 June 2019). 17-year olds are counted as children and young people in this data for charges filed from 1 July 2019 onwards.</t>
  </si>
  <si>
    <t>Whangārei</t>
  </si>
  <si>
    <t>Waihi</t>
  </si>
  <si>
    <r>
      <rPr>
        <sz val="9"/>
        <rFont val="Calibri"/>
        <family val="2"/>
        <scheme val="minor"/>
      </rPr>
      <t>Information on the number of children and young people apprehended by Police can be found in the Police Recorded Crime Offender Statistics (RCOS):</t>
    </r>
    <r>
      <rPr>
        <u/>
        <sz val="9"/>
        <color theme="10"/>
        <rFont val="Calibri"/>
        <family val="2"/>
        <scheme val="minor"/>
      </rPr>
      <t xml:space="preserve"> </t>
    </r>
    <r>
      <rPr>
        <u/>
        <sz val="9"/>
        <color rgb="FF0000FF"/>
        <rFont val="Calibri"/>
        <family val="2"/>
        <scheme val="minor"/>
      </rPr>
      <t>http://www.police.govt.nz/about-us/publications-statistics/data-and-statistics/policedatanz</t>
    </r>
  </si>
  <si>
    <t>&lt;1%</t>
  </si>
  <si>
    <t>People with finalised charges per year</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</si>
  <si>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</si>
  <si>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Finalised charges for children and young people in any court</t>
  </si>
  <si>
    <t>From 1 July 2019, changes to the Oranga Tamariki Act 1989 mean that:
 - 17-year-olds are included in the youth justice system, however charges for serious offences specified in Schedule 1A Oranga Tamariki Act 1989 are automatically transferred to the District Court or High Court, where they are finalised. All 17-year-olds charged with an offence first appear in the Youth Court.
 - charges for non-imprisonable traffic offences which were previously heard in the District Court are now heard and finalised in the Youth Court.</t>
  </si>
  <si>
    <t>All children and young people charged with an offence will first appear in the Youth Court. Their charges are usually heard and finalised in the Youth Court, but if the charges are serious enough, they will be transferred to the District or High Court where they are finalised. This data includes finalised charges for all children and young people in any court (including the Youth, District and High Court). Including the children and young people with finalised charges in the District and High Court provides a clearer picture of what is happening for all youth offenders, rather than just those whose charges are finalised in the Youth Court. Note, however, that the majority of children and young people who get into trouble with the law don't go to court but are instead dealt with by Police in the community.</t>
  </si>
  <si>
    <t>This data counts finalised charges for children and young people in any court (including the Youth, District or High Court).</t>
  </si>
  <si>
    <t>'17 years - Schedule 1A offences' are automatically transferred to the District or High Court, where they are finalised. This means they are unable to have a final charge outcome 'Youth Court proved (absolute discharge under s282)' or 'Youth Court proved (order under s283)'.</t>
  </si>
  <si>
    <t>Number of children and young people</t>
  </si>
  <si>
    <t>This includes finalised charges with the outcome types 'Youth Court proved (order under s283)' and 'Convicted and sentenced in adult court'.</t>
  </si>
  <si>
    <t xml:space="preserve"> In these data tables children and young people are people with finalised charges in any court who were aged between 10 and 17 years (or between 10 and 16 years up to 30 June 2019) at the date of the offence (17-year-olds are only included as children and young people for charges filed from 1 July 2019; charges filed prior to this are counted as adult charges):
 • Child/children - aged 10, 11, 12 or 13 years
 • Young person/young people - aged 14, 15, 16 or 17 years.
Most children and young people in court are aged between 14-17 years old. Children aged 10 or 11 years can only be charged with murder or manslaughter. Children aged 12 or 13 years can be charged with murder or manslaughter. From October 2010, children aged 12 or 13 can also be charged with particularly serious offences (eg offences which have a maximum sentence of 14 years or more, or if they have an offending history, offences with a maximum sentence of 10 years or more). From July 2019 17-year-olds became part of the youth justice system.
Refer to the separate data tables for Children and young people with charges finalised in the Youth Court for information on the subset of children and young people whose charges were heard and finalised in the Youth Court. More information on the Youth Court is available from https://youthcourt.govt.nz/home-2/
From 1 July 2019 the Youth Court hears and finalises all cases to do with young people, except Schedule 1A offences for 17-year-olds, murder and manslaughter or when a young person chooses to have a jury trial, in which case they are transferred to the District or High Court, where they are finalised. Prior to 1 July 2019 children or young people facing non-imprisonable traffic charges (such as careless driving) were heard and finalised in the District Court (although they could be heard in the Youth Court if they were also charged with other offences that were within the coverage of the Youth Court). All non-imprisonable traffic charges are now heard and finalised in the Youth Court.</t>
  </si>
  <si>
    <t>People are counted once per year for their most serious finalised charge in the year, and only the details of that charge are shown.</t>
  </si>
  <si>
    <t xml:space="preserve">This includes finalised charges with the outcome types 'Youth Court proved (order under s283)' and 'Convicted and sentenced in adult court'. A person is counted once per year for their most serious charge with an order or sentence finalised in the year, and only the details of that charge are shown.
Note that slightly different counting rules are used to determine the most serious offence for children/young people with finalised charges each year, to children/young people with orders each year. For children/young people with orders tables, all finalised charges with 'Youth Court proved (order under s283)' and 'Convicted and sentenced in adult court' charge outcomes are eligible to be selected as the most serious offence, irrespective of whether they were for non-imprisonable traffic offences (prior to 1 July 2019). In contrast, finalised charges for non-imprisonable traffic offences are demoted in seriousness in the 'Children and young people with finalised charges in any court' tables. Therefore, in the 'Children and young people with finalised charges in any court, with orders' tables, the total in each year may not sum to the number of people with 'Youth Court proved (order under s283)' and 'Convicted and sentenced in adult court' charge outcomes in the 'Children and young people with finalised charges in any court' tables. </t>
  </si>
  <si>
    <t>A range of information is used to determine which finalised charge is a person's most serious in a year. This includes information such as the final charge outcome, order/sentence type, order/sentence length/amount, remands in custody and bail and maximum offence penalties.</t>
  </si>
  <si>
    <t xml:space="preserve">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 </t>
  </si>
  <si>
    <t>The court location is the location of the court where the final court hearing was held (eg Wellington). Some children and young people in the Youth Court are subsequently transferred to the District Court for sentencing; this is usually at the same location as the Youth Court (eg Wellington).</t>
  </si>
  <si>
    <t>Table 1: Number and percentage of finalised charges for children and young people in any court, by charge outcome, 2014 - 2023</t>
  </si>
  <si>
    <t>Table 2: Number and percentage of finalised charges for children and young people in any court, by offence type, 2014 - 2023</t>
  </si>
  <si>
    <t>Table 3: Number and percentage of children and young people with finalised charges in any court, by charge outcome, 2014 - 2023</t>
  </si>
  <si>
    <t>Table 4: Number and percentage of children and young people with finalised charges in any court, by offence type, 2014 - 2023</t>
  </si>
  <si>
    <t>Table 5: Number of children and young people with finalised charges in any court, by court, 2014 - 2023</t>
  </si>
  <si>
    <t>Table 6: Number and percentage of children and young people with finalised charges in any court, by gender, ethnicity and age, 2014 - 2023</t>
  </si>
  <si>
    <t>Table 7: Number and percentage of children and young people with finalised charges in any court, with orders, by most serious order, 2014 - 2023</t>
  </si>
  <si>
    <t>Table 8: Number and percentage of children and young people with finalised charges in any court, with orders, by offence type, 2014 - 2023</t>
  </si>
  <si>
    <t>Table 9: Number and percentage of children and young people with finalised charges in any court, with orders, by gender, ethnicity and age, 2014 - 2023</t>
  </si>
  <si>
    <t>-</t>
  </si>
  <si>
    <t>Published 19 March 2024</t>
  </si>
  <si>
    <t>This data counts a child or young person once per calendar year for their most serious charge finalised in the year, and only the details of that charge are shown.</t>
  </si>
  <si>
    <t>This data counts a child or young person once per calendar year. All of their charges have the same recorded gender and ethnicity information. Age in this table is the person's age at the offence date of their most serious charge finalised in the year.</t>
  </si>
  <si>
    <t>This data counts a child or young person once per calendar year for their most serious charge with an order or sentence finalised in the year, and only the details of that charge are shown.</t>
  </si>
  <si>
    <t>This data counts a child or young person once per calendar year. All of their charges have the same recorded gender and ethnicity information. Age in this table is the person's age at the offence date of their most serious charge with an order or sentence finalised in the year.</t>
  </si>
  <si>
    <t>Example interpretation: In 2023, 5% of children and young people with finalised charges were convicted and sentenced in an adult court (84 people).</t>
  </si>
  <si>
    <t>Example interpretation: In 2023, there was 87 children or young people with their most serious finalised charge in the Taitokerau justice services area.</t>
  </si>
  <si>
    <t>Example interpretation: In 2023, 82% of all children and young people with finalised charges in any court were male (1,362 people).</t>
  </si>
  <si>
    <t>Example interpretation: In 2023, 16% of children and young people with an order or sentence received supervision with residence (51 people) as their most serious order.</t>
  </si>
  <si>
    <t>Example interpretation: In 2023, 93% of children and young people with an order or sentence were male (297 people).</t>
  </si>
  <si>
    <t>The Youth Court is closed to the public, so any details that may identify an individual child or young person cannot be reported.
A modified version of Stats NZ's method of base 3 random rounding has been applied to protect the confidentiality of individuals. In the standard version, all counts are randomly rounded up or down to one of the adjoining multiples of 3 (eg a count of 5 would be displayed as either 3 or 6, and a count of 1 would be displayed as either 0 or 3). In the modified version, 1s and 2s are always rounded up to 3. Only zero counts are displayed as 0.</t>
  </si>
  <si>
    <t>Children and young people usually receive different orders or sentences to adults. A person may receive more than one type of order or sentence when their charge is proved or convicted. The most serious order/sentence is used in these tables. These include (in order of seriousness):
• s283(o) adult sentences - such as imprisonment or community sentences.
• s283(n) supervision with residence - the child/young person is ordered to spend time in a secure youth justice residence (for between 3 and 6 months).
• s283(m) supervision with activity, intensive supervision - the child/young person is placed under supervision (eg of Oranga Tamariki) for up to 6 months, where they attend a specified centre or complete some special programme or activity.
• s283(k)-(l) youth supervision, community work - the child/young person is placed under supervision (eg of Oranga Tamariki) for up to 6 months, or make a community work order (of between 20 and 200 hours).
• s283(ja)-(jc) education, rehabilitation programmes - the child/young person and/or their parents are required to attend a parenting education programme, or the child/young person is required to attend a mentoring programme, or alcohol or drug rehabilitation programme.
• s283(c)-(j) monetary, confiscation, disqualification - the child/young person is ordered to return to court, if called upon within 12 months so that the court can take further action, such as ordering: payment of a fine, court costs, reparation or restitution, or forfeiture of property, or confiscation of a vehicle, or disqualification from driving.
• s283(a)-(b) discharge, admonish - the child/young person is discharged without further penalty.</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</si>
  <si>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</si>
  <si>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Youth Court is closed to the public, so any details that may identify an individual child or young person cannot be reported.
A modified version of Statistics NZ's method of base 3 random rounding has been applied to protect the confidentiality of individuals. In the standard version, all counts are randomly rounded up or down to one of the adjoining multiples of 3 (eg a count of 5 would be displayed as either 3 or 6, and a count of 1 would be displayed as either 0 or 3). In the modified version, 1s and 2s are always rounded up to 3. Only zero counts are displayed as 0.</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</si>
  <si>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</si>
  <si>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https://aria.stats.govt.nz/aria/#ClassificationView:uri=http://stats.govt.nz/cms/ClassificationVersion/CARS6974</t>
    </r>
  </si>
  <si>
    <t xml:space="preserve">Example interpretation: In 2023, 50% of finalised charges for children and young people in any court had a 'Youth Court proved (absolute discharge under s282)' outcome (5,556 charges).  </t>
  </si>
  <si>
    <t xml:space="preserve">Example interpretation: In 2023, 9% of finalised charges for children and young people were for assault offences (acts intended to cause injury; 948 charges).  </t>
  </si>
  <si>
    <t xml:space="preserve">Example interpretation: In 2023, 16% of children and young people with finalised charges in any court had assault (acts intended to cause injury) as their most serious offence (273 people).  </t>
  </si>
  <si>
    <t xml:space="preserve">Example interpretation: In 2023, 12% of children and young people with an order or sentence had assault (acts intended to cause injury) as their most serious offence (39 people).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</si>
</sst>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1"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sz val="9"/>
      <name val="Calibri"/>
      <family val="2"/>
      <scheme val="minor"/>
    </font>
    <font>
      <b/>
      <sz val="9"/>
      <color rgb="FFC00000"/>
      <name val="Calibri"/>
      <family val="2"/>
      <scheme val="minor"/>
    </font>
    <font>
      <u/>
      <sz val="9"/>
      <color rgb="FF0000FF"/>
      <name val="Calibri"/>
      <family val="2"/>
      <scheme val="minor"/>
    </font>
    <font>
      <sz val="10"/>
      <color theme="1"/>
      <name val="Arial"/>
      <family val="2"/>
    </font>
    <font>
      <b/>
      <i/>
      <sz val="9"/>
      <color rgb="FF263E78"/>
      <name val="Calibri"/>
      <family val="2"/>
      <scheme val="minor"/>
    </font>
    <font>
      <i/>
      <sz val="11.5"/>
      <color theme="1"/>
      <name val="Arial"/>
      <family val="2"/>
    </font>
    <font>
      <sz val="9"/>
      <color rgb="FF000000"/>
      <name val="Calibri"/>
      <family val="2"/>
    </font>
    <font>
      <b/>
      <sz val="10"/>
      <color rgb="FF263E78"/>
      <name val="Calibri"/>
      <family val="2"/>
    </font>
    <font>
      <b/>
      <sz val="9"/>
      <color theme="0"/>
      <name val="Calibri"/>
      <family val="2"/>
      <scheme val="minor"/>
    </font>
    <font>
      <b/>
      <sz val="11"/>
      <color rgb="FF263E78"/>
      <name val="Calibri"/>
      <family val="2"/>
      <scheme val="minor"/>
    </font>
    <font>
      <b/>
      <sz val="11.5"/>
      <color rgb="FFFF0000"/>
      <name val="Arial"/>
      <family val="2"/>
    </font>
    <font>
      <sz val="11.5"/>
      <color theme="1"/>
      <name val="Wingdings"/>
      <charset val="2"/>
    </font>
    <font>
      <sz val="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style="thin">
        <color theme="0"/>
      </left>
      <right/>
      <top/>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right style="thin">
        <color theme="0"/>
      </right>
      <top/>
      <bottom/>
      <diagonal/>
    </border>
    <border>
      <left/>
      <right style="thin">
        <color theme="0" tint="-0.499984740745262"/>
      </right>
      <top style="thin">
        <color rgb="FFA6A6A6"/>
      </top>
      <bottom style="thin">
        <color indexed="64"/>
      </bottom>
      <diagonal/>
    </border>
    <border>
      <left style="thin">
        <color theme="0" tint="-0.499984740745262"/>
      </left>
      <right/>
      <top/>
      <bottom style="thin">
        <color indexed="64"/>
      </bottom>
      <diagonal/>
    </border>
    <border>
      <left style="thin">
        <color theme="0" tint="-0.499984740745262"/>
      </left>
      <right/>
      <top/>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theme="0" tint="-0.499984740745262"/>
      </left>
      <right/>
      <top style="medium">
        <color indexed="64"/>
      </top>
      <bottom style="thin">
        <color indexed="64"/>
      </bottom>
      <diagonal/>
    </border>
    <border>
      <left/>
      <right/>
      <top style="thin">
        <color rgb="FFA6A6A6"/>
      </top>
      <bottom/>
      <diagonal/>
    </border>
    <border>
      <left style="thin">
        <color theme="0" tint="-0.499984740745262"/>
      </left>
      <right/>
      <top style="thin">
        <color rgb="FFA6A6A6"/>
      </top>
      <bottom/>
      <diagonal/>
    </border>
    <border>
      <left/>
      <right/>
      <top style="thin">
        <color rgb="FFA6A6A6"/>
      </top>
      <bottom style="thin">
        <color rgb="FFA6A6A6"/>
      </bottom>
      <diagonal/>
    </border>
    <border>
      <left style="thin">
        <color theme="0" tint="-0.499984740745262"/>
      </left>
      <right/>
      <top style="thin">
        <color rgb="FFA6A6A6"/>
      </top>
      <bottom style="thin">
        <color rgb="FFA6A6A6"/>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48">
    <xf numFmtId="0" fontId="0" fillId="0" borderId="0" xfId="0"/>
    <xf numFmtId="0" fontId="19" fillId="33" borderId="0" xfId="0" applyFont="1" applyFill="1" applyBorder="1" applyAlignment="1">
      <alignment horizontal="right" vertical="top"/>
    </xf>
    <xf numFmtId="0" fontId="26" fillId="34" borderId="0" xfId="0" applyFont="1" applyFill="1"/>
    <xf numFmtId="0" fontId="26" fillId="33" borderId="0" xfId="0" applyFont="1" applyFill="1"/>
    <xf numFmtId="0" fontId="0" fillId="0" borderId="0" xfId="0"/>
    <xf numFmtId="0" fontId="22" fillId="0" borderId="0" xfId="0" applyFont="1" applyAlignment="1">
      <alignment vertical="top"/>
    </xf>
    <xf numFmtId="0" fontId="22" fillId="0" borderId="0" xfId="0" applyFont="1"/>
    <xf numFmtId="0" fontId="25" fillId="0" borderId="0" xfId="43" applyFont="1" applyFill="1" applyBorder="1" applyAlignment="1" applyProtection="1">
      <alignment vertical="top" wrapText="1"/>
    </xf>
    <xf numFmtId="0" fontId="22" fillId="0" borderId="10" xfId="0" applyFont="1" applyBorder="1" applyAlignment="1">
      <alignment vertical="top"/>
    </xf>
    <xf numFmtId="0" fontId="0" fillId="0" borderId="0" xfId="0"/>
    <xf numFmtId="0" fontId="0" fillId="0" borderId="0" xfId="0"/>
    <xf numFmtId="0" fontId="22" fillId="0" borderId="0" xfId="0" applyNumberFormat="1" applyFont="1" applyFill="1" applyBorder="1" applyAlignment="1">
      <alignment horizontal="left" vertical="top" wrapText="1"/>
    </xf>
    <xf numFmtId="0" fontId="19" fillId="33" borderId="0" xfId="0" applyFont="1" applyFill="1" applyBorder="1" applyAlignment="1">
      <alignment vertical="top"/>
    </xf>
    <xf numFmtId="0" fontId="0" fillId="0" borderId="0" xfId="0" applyFill="1"/>
    <xf numFmtId="0" fontId="0" fillId="0" borderId="0" xfId="0"/>
    <xf numFmtId="3" fontId="21" fillId="0" borderId="11" xfId="1" applyNumberFormat="1" applyFont="1" applyFill="1" applyBorder="1" applyAlignment="1">
      <alignment horizontal="right" vertical="top" wrapText="1"/>
    </xf>
    <xf numFmtId="0" fontId="0" fillId="0" borderId="0" xfId="0"/>
    <xf numFmtId="0" fontId="0" fillId="0" borderId="0" xfId="0"/>
    <xf numFmtId="0" fontId="0" fillId="0" borderId="0" xfId="0"/>
    <xf numFmtId="0" fontId="20" fillId="0" borderId="12" xfId="0" applyFont="1" applyFill="1" applyBorder="1" applyAlignment="1">
      <alignment horizontal="left" vertical="top" wrapText="1"/>
    </xf>
    <xf numFmtId="0" fontId="31" fillId="0" borderId="0" xfId="0" applyFont="1" applyFill="1"/>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9" fillId="0" borderId="0" xfId="0" applyFont="1" applyFill="1" applyBorder="1" applyAlignment="1">
      <alignment horizontal="left" vertical="top" wrapText="1"/>
    </xf>
    <xf numFmtId="0" fontId="27" fillId="0" borderId="0" xfId="43" applyFont="1" applyAlignment="1" applyProtection="1">
      <alignment horizontal="left"/>
    </xf>
    <xf numFmtId="0" fontId="20" fillId="0" borderId="10" xfId="0" applyFont="1" applyFill="1" applyBorder="1" applyAlignment="1">
      <alignment horizontal="left" vertical="top"/>
    </xf>
    <xf numFmtId="0" fontId="32" fillId="35" borderId="0" xfId="0" applyFont="1" applyFill="1" applyBorder="1" applyAlignment="1">
      <alignment horizontal="left" vertical="top" wrapText="1"/>
    </xf>
    <xf numFmtId="17" fontId="20" fillId="0" borderId="11" xfId="0" quotePrefix="1" applyNumberFormat="1" applyFont="1" applyFill="1" applyBorder="1" applyAlignment="1">
      <alignment horizontal="left" vertical="top" wrapText="1"/>
    </xf>
    <xf numFmtId="0" fontId="36" fillId="0" borderId="10" xfId="0" applyFont="1" applyFill="1" applyBorder="1" applyAlignment="1">
      <alignment vertical="top" wrapText="1"/>
    </xf>
    <xf numFmtId="0" fontId="18" fillId="0" borderId="0" xfId="0" applyFont="1" applyFill="1" applyAlignment="1">
      <alignment horizontal="left" vertical="center"/>
    </xf>
    <xf numFmtId="0" fontId="22" fillId="0" borderId="10" xfId="0" applyFont="1" applyBorder="1" applyAlignment="1">
      <alignment horizontal="left" vertical="top"/>
    </xf>
    <xf numFmtId="0" fontId="18" fillId="0" borderId="0" xfId="0" applyFont="1" applyFill="1" applyAlignment="1">
      <alignment horizontal="left" vertical="center"/>
    </xf>
    <xf numFmtId="0" fontId="37" fillId="0" borderId="0" xfId="0" applyFont="1" applyFill="1" applyAlignment="1">
      <alignment horizontal="left" vertical="center"/>
    </xf>
    <xf numFmtId="9" fontId="21" fillId="0" borderId="11" xfId="44" applyFont="1" applyFill="1" applyBorder="1" applyAlignment="1">
      <alignment horizontal="right" vertical="top" wrapText="1"/>
    </xf>
    <xf numFmtId="9" fontId="21" fillId="0" borderId="15" xfId="44" applyFont="1" applyFill="1" applyBorder="1" applyAlignment="1">
      <alignment horizontal="right" vertical="top" wrapText="1"/>
    </xf>
    <xf numFmtId="0" fontId="28" fillId="0" borderId="0" xfId="0" applyFont="1" applyFill="1" applyBorder="1" applyAlignment="1">
      <alignment horizontal="left" vertical="top" wrapText="1"/>
    </xf>
    <xf numFmtId="0" fontId="22" fillId="0" borderId="0" xfId="0" applyFont="1" applyFill="1"/>
    <xf numFmtId="0" fontId="22" fillId="0" borderId="0" xfId="0" applyFont="1" applyFill="1" applyBorder="1" applyAlignment="1">
      <alignment vertical="top" wrapText="1"/>
    </xf>
    <xf numFmtId="0" fontId="0" fillId="0" borderId="0" xfId="0" applyBorder="1"/>
    <xf numFmtId="0" fontId="19" fillId="33" borderId="17" xfId="0" applyFont="1" applyFill="1" applyBorder="1" applyAlignment="1">
      <alignment horizontal="right" vertical="top"/>
    </xf>
    <xf numFmtId="0" fontId="22" fillId="0" borderId="0" xfId="0" applyFont="1" applyFill="1" applyBorder="1" applyAlignment="1">
      <alignment vertical="top"/>
    </xf>
    <xf numFmtId="3" fontId="21" fillId="0" borderId="11" xfId="1" quotePrefix="1" applyNumberFormat="1" applyFont="1" applyFill="1" applyBorder="1" applyAlignment="1">
      <alignment horizontal="right" vertical="top" wrapText="1"/>
    </xf>
    <xf numFmtId="9" fontId="23" fillId="0" borderId="10" xfId="44" applyFont="1" applyFill="1" applyBorder="1" applyAlignment="1">
      <alignment horizontal="right" vertical="top"/>
    </xf>
    <xf numFmtId="9" fontId="21" fillId="0" borderId="12" xfId="44" applyFont="1" applyFill="1" applyBorder="1" applyAlignment="1">
      <alignment horizontal="right" vertical="top" wrapText="1"/>
    </xf>
    <xf numFmtId="3" fontId="23" fillId="0" borderId="12" xfId="1" applyNumberFormat="1" applyFont="1" applyFill="1" applyBorder="1" applyAlignment="1">
      <alignment horizontal="right" vertical="top" wrapText="1"/>
    </xf>
    <xf numFmtId="3" fontId="21" fillId="0" borderId="15" xfId="1" applyNumberFormat="1" applyFont="1" applyFill="1" applyBorder="1" applyAlignment="1">
      <alignment horizontal="right" vertical="top" wrapText="1"/>
    </xf>
    <xf numFmtId="0" fontId="0" fillId="0" borderId="0" xfId="0" applyFill="1" applyBorder="1"/>
    <xf numFmtId="3" fontId="21" fillId="0" borderId="15" xfId="1" quotePrefix="1" applyNumberFormat="1" applyFont="1" applyFill="1" applyBorder="1" applyAlignment="1">
      <alignment horizontal="right" vertical="top" wrapText="1"/>
    </xf>
    <xf numFmtId="9" fontId="23" fillId="0" borderId="19" xfId="44" applyFont="1" applyFill="1" applyBorder="1" applyAlignment="1">
      <alignment horizontal="right" vertical="top"/>
    </xf>
    <xf numFmtId="9" fontId="33" fillId="35" borderId="20" xfId="44" applyFont="1" applyFill="1" applyBorder="1" applyAlignment="1">
      <alignment horizontal="right"/>
    </xf>
    <xf numFmtId="9" fontId="33" fillId="35" borderId="0" xfId="44" applyFont="1" applyFill="1" applyBorder="1" applyAlignment="1">
      <alignment horizontal="right"/>
    </xf>
    <xf numFmtId="9" fontId="21" fillId="0" borderId="16" xfId="44" applyFont="1" applyFill="1" applyBorder="1" applyAlignment="1">
      <alignment horizontal="right" vertical="top" wrapText="1"/>
    </xf>
    <xf numFmtId="9" fontId="21" fillId="0" borderId="20" xfId="44" applyFont="1" applyFill="1" applyBorder="1" applyAlignment="1">
      <alignment horizontal="right" vertical="top" wrapText="1"/>
    </xf>
    <xf numFmtId="9" fontId="21" fillId="0" borderId="0" xfId="44"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39" fillId="0" borderId="0" xfId="0" applyFont="1"/>
    <xf numFmtId="0" fontId="39" fillId="0" borderId="10" xfId="0" applyFont="1" applyBorder="1"/>
    <xf numFmtId="0" fontId="0" fillId="0" borderId="10" xfId="0" applyBorder="1"/>
    <xf numFmtId="0" fontId="39" fillId="0" borderId="21" xfId="0" applyFont="1" applyBorder="1"/>
    <xf numFmtId="3" fontId="23" fillId="0" borderId="10" xfId="1" applyNumberFormat="1" applyFont="1" applyFill="1" applyBorder="1" applyAlignment="1">
      <alignment horizontal="right" vertical="top"/>
    </xf>
    <xf numFmtId="0" fontId="33" fillId="35" borderId="0" xfId="0" applyFont="1" applyFill="1" applyBorder="1" applyAlignment="1">
      <alignment horizontal="right"/>
    </xf>
    <xf numFmtId="3" fontId="21" fillId="0" borderId="0" xfId="1" applyNumberFormat="1" applyFont="1" applyFill="1" applyBorder="1" applyAlignment="1">
      <alignment horizontal="right" vertical="top" wrapText="1"/>
    </xf>
    <xf numFmtId="17" fontId="20" fillId="0" borderId="0" xfId="0" quotePrefix="1" applyNumberFormat="1" applyFont="1" applyFill="1" applyBorder="1" applyAlignment="1">
      <alignment horizontal="left" vertical="top" wrapText="1"/>
    </xf>
    <xf numFmtId="0" fontId="20" fillId="0" borderId="23" xfId="0" applyFont="1" applyFill="1" applyBorder="1" applyAlignment="1">
      <alignment horizontal="left" vertical="top"/>
    </xf>
    <xf numFmtId="3" fontId="23" fillId="0" borderId="23" xfId="1" applyNumberFormat="1" applyFont="1" applyFill="1" applyBorder="1" applyAlignment="1">
      <alignment horizontal="right" vertical="top"/>
    </xf>
    <xf numFmtId="9" fontId="23" fillId="0" borderId="24" xfId="44" applyFont="1" applyFill="1" applyBorder="1" applyAlignment="1">
      <alignment horizontal="right" vertical="top"/>
    </xf>
    <xf numFmtId="9" fontId="23" fillId="0" borderId="23" xfId="44" applyFont="1" applyFill="1" applyBorder="1" applyAlignment="1">
      <alignment horizontal="right" vertical="top"/>
    </xf>
    <xf numFmtId="0" fontId="20" fillId="0" borderId="25" xfId="0" applyFont="1" applyFill="1" applyBorder="1" applyAlignment="1">
      <alignment horizontal="left" vertical="top" wrapText="1"/>
    </xf>
    <xf numFmtId="3" fontId="21" fillId="0" borderId="25" xfId="1" applyNumberFormat="1" applyFont="1" applyFill="1" applyBorder="1" applyAlignment="1">
      <alignment horizontal="right" vertical="top" wrapText="1"/>
    </xf>
    <xf numFmtId="9" fontId="21" fillId="0" borderId="26" xfId="44" applyFont="1" applyFill="1" applyBorder="1" applyAlignment="1">
      <alignment horizontal="right" vertical="top" wrapText="1"/>
    </xf>
    <xf numFmtId="9" fontId="21" fillId="0" borderId="25" xfId="44" applyFont="1" applyFill="1" applyBorder="1" applyAlignment="1">
      <alignment horizontal="right" vertical="top" wrapText="1"/>
    </xf>
    <xf numFmtId="3" fontId="23" fillId="0" borderId="23" xfId="44" applyNumberFormat="1" applyFont="1" applyFill="1" applyBorder="1" applyAlignment="1">
      <alignment horizontal="right" vertical="top"/>
    </xf>
    <xf numFmtId="3" fontId="33" fillId="35" borderId="0" xfId="44" applyNumberFormat="1" applyFont="1" applyFill="1" applyBorder="1" applyAlignment="1">
      <alignment horizontal="right"/>
    </xf>
    <xf numFmtId="3" fontId="33" fillId="35" borderId="0" xfId="0" applyNumberFormat="1" applyFont="1" applyFill="1" applyBorder="1" applyAlignment="1">
      <alignment horizontal="right"/>
    </xf>
    <xf numFmtId="3" fontId="21" fillId="0" borderId="11" xfId="44" applyNumberFormat="1" applyFont="1" applyFill="1" applyBorder="1" applyAlignment="1">
      <alignment horizontal="right" vertical="top" wrapText="1"/>
    </xf>
    <xf numFmtId="3" fontId="21" fillId="0" borderId="12" xfId="44" applyNumberFormat="1" applyFont="1" applyFill="1" applyBorder="1" applyAlignment="1">
      <alignment horizontal="right" vertical="top" wrapText="1"/>
    </xf>
    <xf numFmtId="3" fontId="23" fillId="0" borderId="18" xfId="1" applyNumberFormat="1" applyFont="1" applyFill="1" applyBorder="1" applyAlignment="1">
      <alignment horizontal="right" vertical="top" wrapText="1"/>
    </xf>
    <xf numFmtId="9" fontId="21" fillId="0" borderId="15" xfId="44"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9" fontId="23" fillId="0" borderId="16" xfId="44" applyNumberFormat="1" applyFont="1" applyFill="1" applyBorder="1" applyAlignment="1">
      <alignment horizontal="right" vertical="top" wrapText="1"/>
    </xf>
    <xf numFmtId="9" fontId="23" fillId="0" borderId="12" xfId="44" applyNumberFormat="1" applyFont="1" applyFill="1" applyBorder="1" applyAlignment="1">
      <alignment horizontal="right" vertical="top" wrapText="1"/>
    </xf>
    <xf numFmtId="9" fontId="21" fillId="0" borderId="11" xfId="1" applyNumberFormat="1" applyFont="1" applyFill="1" applyBorder="1" applyAlignment="1">
      <alignment horizontal="right" vertical="top" wrapText="1"/>
    </xf>
    <xf numFmtId="9" fontId="23"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9" fontId="21" fillId="0" borderId="15" xfId="1" applyNumberFormat="1" applyFont="1" applyFill="1" applyBorder="1" applyAlignment="1">
      <alignment horizontal="right" vertical="top" wrapText="1"/>
    </xf>
    <xf numFmtId="9" fontId="23" fillId="0" borderId="16" xfId="1" applyNumberFormat="1" applyFont="1" applyFill="1" applyBorder="1" applyAlignment="1">
      <alignment horizontal="right" vertical="top" wrapText="1"/>
    </xf>
    <xf numFmtId="3" fontId="23" fillId="0" borderId="10" xfId="1" applyNumberFormat="1" applyFont="1" applyFill="1" applyBorder="1" applyAlignment="1">
      <alignment horizontal="right" vertical="top" wrapText="1"/>
    </xf>
    <xf numFmtId="3" fontId="23" fillId="0" borderId="19" xfId="1" applyNumberFormat="1" applyFont="1" applyFill="1" applyBorder="1" applyAlignment="1">
      <alignment horizontal="right" vertical="top" wrapText="1"/>
    </xf>
    <xf numFmtId="3" fontId="23" fillId="0" borderId="16" xfId="1" applyNumberFormat="1" applyFont="1" applyFill="1" applyBorder="1" applyAlignment="1">
      <alignment horizontal="right" vertical="top"/>
    </xf>
    <xf numFmtId="3" fontId="21" fillId="0" borderId="20" xfId="1" applyNumberFormat="1" applyFont="1" applyFill="1" applyBorder="1" applyAlignment="1">
      <alignment horizontal="right" vertical="top" wrapText="1"/>
    </xf>
    <xf numFmtId="9" fontId="21" fillId="0" borderId="15" xfId="44" applyNumberFormat="1" applyFont="1" applyFill="1" applyBorder="1" applyAlignment="1">
      <alignment horizontal="right" vertical="top"/>
    </xf>
    <xf numFmtId="9" fontId="21" fillId="0" borderId="11" xfId="44" applyNumberFormat="1" applyFont="1" applyFill="1" applyBorder="1" applyAlignment="1">
      <alignment horizontal="right" vertical="top"/>
    </xf>
    <xf numFmtId="9" fontId="23" fillId="0" borderId="19" xfId="44" applyNumberFormat="1" applyFont="1" applyFill="1" applyBorder="1" applyAlignment="1">
      <alignment horizontal="right" vertical="top"/>
    </xf>
    <xf numFmtId="9" fontId="23" fillId="0" borderId="10" xfId="44" applyNumberFormat="1" applyFont="1" applyFill="1" applyBorder="1" applyAlignment="1">
      <alignment horizontal="right" vertical="top"/>
    </xf>
    <xf numFmtId="9" fontId="21" fillId="0" borderId="16" xfId="1" applyNumberFormat="1" applyFont="1" applyFill="1" applyBorder="1" applyAlignment="1">
      <alignment horizontal="right" vertical="top" wrapText="1"/>
    </xf>
    <xf numFmtId="9" fontId="21" fillId="0" borderId="12" xfId="1" applyNumberFormat="1" applyFont="1" applyFill="1" applyBorder="1" applyAlignment="1">
      <alignment horizontal="right" vertical="top" wrapText="1"/>
    </xf>
    <xf numFmtId="0" fontId="37" fillId="0" borderId="0" xfId="0" applyFont="1" applyFill="1" applyAlignment="1">
      <alignment vertical="center"/>
    </xf>
    <xf numFmtId="0" fontId="20" fillId="0" borderId="27" xfId="0" applyFont="1" applyFill="1" applyBorder="1" applyAlignment="1">
      <alignment horizontal="left" vertical="top" wrapText="1"/>
    </xf>
    <xf numFmtId="3" fontId="21" fillId="0" borderId="27" xfId="1" applyNumberFormat="1" applyFont="1" applyFill="1" applyBorder="1" applyAlignment="1">
      <alignment horizontal="right" vertical="top" wrapText="1"/>
    </xf>
    <xf numFmtId="9" fontId="21" fillId="0" borderId="28" xfId="44" applyFont="1" applyFill="1" applyBorder="1" applyAlignment="1">
      <alignment horizontal="right" vertical="top" wrapText="1"/>
    </xf>
    <xf numFmtId="9" fontId="21" fillId="0" borderId="27" xfId="44"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0" xfId="0" applyFont="1" applyAlignment="1">
      <alignment horizontal="left" vertical="top" wrapText="1"/>
    </xf>
    <xf numFmtId="0" fontId="25" fillId="0" borderId="0" xfId="43" applyFont="1" applyFill="1" applyBorder="1" applyAlignment="1" applyProtection="1">
      <alignment horizontal="left" vertical="top" wrapText="1"/>
    </xf>
    <xf numFmtId="3" fontId="23" fillId="0" borderId="0" xfId="1" applyNumberFormat="1" applyFont="1" applyFill="1" applyBorder="1" applyAlignment="1">
      <alignment horizontal="right" vertical="top"/>
    </xf>
    <xf numFmtId="3" fontId="21" fillId="0" borderId="0" xfId="1" quotePrefix="1" applyNumberFormat="1" applyFont="1" applyFill="1" applyBorder="1" applyAlignment="1">
      <alignment horizontal="righ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2" fillId="0" borderId="0" xfId="43" applyFont="1" applyFill="1" applyBorder="1" applyAlignment="1" applyProtection="1">
      <alignment horizontal="left" vertical="top" wrapText="1"/>
    </xf>
    <xf numFmtId="0" fontId="25" fillId="0" borderId="0" xfId="43" applyFont="1" applyFill="1" applyBorder="1" applyAlignment="1" applyProtection="1">
      <alignment horizontal="left" vertical="top" wrapText="1"/>
    </xf>
    <xf numFmtId="0" fontId="22" fillId="0" borderId="0" xfId="0" applyFont="1" applyFill="1" applyBorder="1" applyAlignment="1">
      <alignment horizontal="left" vertical="top" wrapText="1"/>
    </xf>
    <xf numFmtId="0" fontId="27" fillId="0" borderId="0" xfId="43" applyFont="1" applyAlignment="1" applyProtection="1">
      <alignment horizontal="left"/>
    </xf>
    <xf numFmtId="0" fontId="0" fillId="0" borderId="0" xfId="0" applyAlignment="1">
      <alignment horizontal="left"/>
    </xf>
    <xf numFmtId="0" fontId="37" fillId="0" borderId="0" xfId="0" applyFont="1" applyFill="1" applyAlignment="1">
      <alignment horizontal="left" vertical="center"/>
    </xf>
    <xf numFmtId="0" fontId="25" fillId="0" borderId="0" xfId="43" applyFont="1" applyFill="1" applyBorder="1" applyAlignment="1" applyProtection="1">
      <alignment horizontal="left" vertical="top" wrapText="1"/>
    </xf>
    <xf numFmtId="0" fontId="22" fillId="0" borderId="0" xfId="0" quotePrefix="1"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3" xfId="0" applyFont="1" applyFill="1" applyBorder="1" applyAlignment="1">
      <alignment horizontal="left" vertical="top" wrapText="1"/>
    </xf>
    <xf numFmtId="0" fontId="38" fillId="0" borderId="0" xfId="0" applyFont="1" applyFill="1" applyAlignment="1">
      <alignment horizontal="left"/>
    </xf>
    <xf numFmtId="0" fontId="19" fillId="33" borderId="0" xfId="0" applyFont="1" applyFill="1" applyBorder="1" applyAlignment="1">
      <alignment horizontal="center" vertical="top"/>
    </xf>
    <xf numFmtId="0" fontId="19" fillId="33" borderId="14" xfId="0" applyFont="1" applyFill="1" applyBorder="1" applyAlignment="1">
      <alignment horizontal="center" vertical="top"/>
    </xf>
    <xf numFmtId="0" fontId="0" fillId="0" borderId="0" xfId="0" applyFill="1" applyAlignment="1">
      <alignment horizontal="center"/>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19" fillId="33" borderId="0" xfId="0" applyFont="1" applyFill="1" applyBorder="1" applyAlignment="1">
      <alignment horizontal="center" vertical="center"/>
    </xf>
    <xf numFmtId="0" fontId="19" fillId="33" borderId="14" xfId="0" applyFont="1" applyFill="1" applyBorder="1" applyAlignment="1">
      <alignment horizontal="center" vertical="center"/>
    </xf>
    <xf numFmtId="0" fontId="19" fillId="33" borderId="17" xfId="0" applyFont="1" applyFill="1" applyBorder="1" applyAlignment="1">
      <alignment horizontal="center" vertical="center"/>
    </xf>
    <xf numFmtId="0" fontId="28" fillId="0" borderId="0" xfId="43" applyFont="1" applyFill="1" applyBorder="1" applyAlignment="1" applyProtection="1">
      <alignment horizontal="left" vertical="top" wrapText="1"/>
    </xf>
    <xf numFmtId="0" fontId="20" fillId="0" borderId="22" xfId="0" applyFont="1" applyFill="1" applyBorder="1" applyAlignment="1">
      <alignment horizontal="left" vertical="top" wrapText="1"/>
    </xf>
    <xf numFmtId="0" fontId="0" fillId="0" borderId="0" xfId="0" applyFill="1" applyAlignment="1">
      <alignment horizontal="left"/>
    </xf>
    <xf numFmtId="0" fontId="34" fillId="0" borderId="0" xfId="0" applyFont="1" applyFill="1" applyAlignment="1">
      <alignment horizontal="left"/>
    </xf>
    <xf numFmtId="0" fontId="20" fillId="0" borderId="0" xfId="0" applyFont="1" applyFill="1" applyBorder="1" applyAlignment="1">
      <alignment horizontal="center" vertical="top" wrapText="1"/>
    </xf>
    <xf numFmtId="0" fontId="35" fillId="0" borderId="0" xfId="0" applyFont="1" applyFill="1" applyBorder="1" applyAlignment="1">
      <alignment horizontal="left"/>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3086</xdr:rowOff>
    </xdr:from>
    <xdr:to>
      <xdr:col>3</xdr:col>
      <xdr:colOff>202056</xdr:colOff>
      <xdr:row>5</xdr:row>
      <xdr:rowOff>134914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4061"/>
          <a:ext cx="2278506" cy="8938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876300</xdr:colOff>
      <xdr:row>6</xdr:row>
      <xdr:rowOff>161925</xdr:rowOff>
    </xdr:from>
    <xdr:to>
      <xdr:col>0</xdr:col>
      <xdr:colOff>1038225</xdr:colOff>
      <xdr:row>7</xdr:row>
      <xdr:rowOff>9525</xdr:rowOff>
    </xdr:to>
    <xdr:cxnSp macro="">
      <xdr:nvCxnSpPr>
        <xdr:cNvPr id="2" name="Straight Arrow Connector 1">
          <a:extLst>
            <a:ext uri="{FF2B5EF4-FFF2-40B4-BE49-F238E27FC236}">
              <a16:creationId xmlns:a16="http://schemas.microsoft.com/office/drawing/2014/main" id="{2104C61D-DDC4-4270-BD75-E5EFE085090F}"/>
            </a:ext>
          </a:extLst>
        </xdr:cNvPr>
        <xdr:cNvCxnSpPr/>
      </xdr:nvCxnSpPr>
      <xdr:spPr>
        <a:xfrm>
          <a:off x="876300" y="138112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6</xdr:row>
      <xdr:rowOff>152400</xdr:rowOff>
    </xdr:from>
    <xdr:to>
      <xdr:col>1</xdr:col>
      <xdr:colOff>4229100</xdr:colOff>
      <xdr:row>7</xdr:row>
      <xdr:rowOff>0</xdr:rowOff>
    </xdr:to>
    <xdr:cxnSp macro="">
      <xdr:nvCxnSpPr>
        <xdr:cNvPr id="3" name="Straight Arrow Connector 2">
          <a:extLst>
            <a:ext uri="{FF2B5EF4-FFF2-40B4-BE49-F238E27FC236}">
              <a16:creationId xmlns:a16="http://schemas.microsoft.com/office/drawing/2014/main" id="{5B5E1FE2-D3BD-4731-AA48-45471B346F9C}"/>
            </a:ext>
          </a:extLst>
        </xdr:cNvPr>
        <xdr:cNvCxnSpPr/>
      </xdr:nvCxnSpPr>
      <xdr:spPr>
        <a:xfrm>
          <a:off x="5257800" y="188595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876300</xdr:colOff>
      <xdr:row>5</xdr:row>
      <xdr:rowOff>161925</xdr:rowOff>
    </xdr:from>
    <xdr:to>
      <xdr:col>0</xdr:col>
      <xdr:colOff>1038225</xdr:colOff>
      <xdr:row>6</xdr:row>
      <xdr:rowOff>9525</xdr:rowOff>
    </xdr:to>
    <xdr:cxnSp macro="">
      <xdr:nvCxnSpPr>
        <xdr:cNvPr id="2" name="Straight Arrow Connector 1">
          <a:extLst>
            <a:ext uri="{FF2B5EF4-FFF2-40B4-BE49-F238E27FC236}">
              <a16:creationId xmlns:a16="http://schemas.microsoft.com/office/drawing/2014/main" id="{24F388B1-848E-44B3-B84F-468BC62887A9}"/>
            </a:ext>
          </a:extLst>
        </xdr:cNvPr>
        <xdr:cNvCxnSpPr/>
      </xdr:nvCxnSpPr>
      <xdr:spPr>
        <a:xfrm>
          <a:off x="876300" y="222885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5</xdr:row>
      <xdr:rowOff>152400</xdr:rowOff>
    </xdr:from>
    <xdr:to>
      <xdr:col>1</xdr:col>
      <xdr:colOff>4229100</xdr:colOff>
      <xdr:row>6</xdr:row>
      <xdr:rowOff>0</xdr:rowOff>
    </xdr:to>
    <xdr:cxnSp macro="">
      <xdr:nvCxnSpPr>
        <xdr:cNvPr id="3" name="Straight Arrow Connector 2">
          <a:extLst>
            <a:ext uri="{FF2B5EF4-FFF2-40B4-BE49-F238E27FC236}">
              <a16:creationId xmlns:a16="http://schemas.microsoft.com/office/drawing/2014/main" id="{4B6575AD-C9E6-461E-A154-CA40D60025C0}"/>
            </a:ext>
          </a:extLst>
        </xdr:cNvPr>
        <xdr:cNvCxnSpPr/>
      </xdr:nvCxnSpPr>
      <xdr:spPr>
        <a:xfrm>
          <a:off x="5257800" y="221932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1219200</xdr:colOff>
      <xdr:row>5</xdr:row>
      <xdr:rowOff>142875</xdr:rowOff>
    </xdr:from>
    <xdr:to>
      <xdr:col>1</xdr:col>
      <xdr:colOff>1400175</xdr:colOff>
      <xdr:row>6</xdr:row>
      <xdr:rowOff>9525</xdr:rowOff>
    </xdr:to>
    <xdr:cxnSp macro="">
      <xdr:nvCxnSpPr>
        <xdr:cNvPr id="2" name="Straight Arrow Connector 1">
          <a:extLst>
            <a:ext uri="{FF2B5EF4-FFF2-40B4-BE49-F238E27FC236}">
              <a16:creationId xmlns:a16="http://schemas.microsoft.com/office/drawing/2014/main" id="{D383B486-08DF-4E0C-8608-7E54C3A5A20C}"/>
            </a:ext>
          </a:extLst>
        </xdr:cNvPr>
        <xdr:cNvCxnSpPr/>
      </xdr:nvCxnSpPr>
      <xdr:spPr>
        <a:xfrm>
          <a:off x="2790825" y="28384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5</xdr:row>
      <xdr:rowOff>161925</xdr:rowOff>
    </xdr:from>
    <xdr:to>
      <xdr:col>0</xdr:col>
      <xdr:colOff>1409700</xdr:colOff>
      <xdr:row>6</xdr:row>
      <xdr:rowOff>28575</xdr:rowOff>
    </xdr:to>
    <xdr:cxnSp macro="">
      <xdr:nvCxnSpPr>
        <xdr:cNvPr id="3" name="Straight Arrow Connector 2">
          <a:extLst>
            <a:ext uri="{FF2B5EF4-FFF2-40B4-BE49-F238E27FC236}">
              <a16:creationId xmlns:a16="http://schemas.microsoft.com/office/drawing/2014/main" id="{2FF42E10-8BC3-4D68-B9A0-CCB13A776792}"/>
            </a:ext>
          </a:extLst>
        </xdr:cNvPr>
        <xdr:cNvCxnSpPr/>
      </xdr:nvCxnSpPr>
      <xdr:spPr>
        <a:xfrm>
          <a:off x="1228725" y="2857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876300</xdr:colOff>
      <xdr:row>6</xdr:row>
      <xdr:rowOff>161925</xdr:rowOff>
    </xdr:from>
    <xdr:to>
      <xdr:col>0</xdr:col>
      <xdr:colOff>1038225</xdr:colOff>
      <xdr:row>7</xdr:row>
      <xdr:rowOff>9525</xdr:rowOff>
    </xdr:to>
    <xdr:cxnSp macro="">
      <xdr:nvCxnSpPr>
        <xdr:cNvPr id="2" name="Straight Arrow Connector 1">
          <a:extLst>
            <a:ext uri="{FF2B5EF4-FFF2-40B4-BE49-F238E27FC236}">
              <a16:creationId xmlns:a16="http://schemas.microsoft.com/office/drawing/2014/main" id="{725B3CB8-8633-4294-B1CB-981F8BFD26D2}"/>
            </a:ext>
          </a:extLst>
        </xdr:cNvPr>
        <xdr:cNvCxnSpPr/>
      </xdr:nvCxnSpPr>
      <xdr:spPr>
        <a:xfrm>
          <a:off x="876300" y="259080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847725</xdr:colOff>
      <xdr:row>6</xdr:row>
      <xdr:rowOff>152400</xdr:rowOff>
    </xdr:from>
    <xdr:to>
      <xdr:col>1</xdr:col>
      <xdr:colOff>1009650</xdr:colOff>
      <xdr:row>7</xdr:row>
      <xdr:rowOff>0</xdr:rowOff>
    </xdr:to>
    <xdr:cxnSp macro="">
      <xdr:nvCxnSpPr>
        <xdr:cNvPr id="3" name="Straight Arrow Connector 2">
          <a:extLst>
            <a:ext uri="{FF2B5EF4-FFF2-40B4-BE49-F238E27FC236}">
              <a16:creationId xmlns:a16="http://schemas.microsoft.com/office/drawing/2014/main" id="{AF918F80-2126-459C-8D40-C092E6A726C4}"/>
            </a:ext>
          </a:extLst>
        </xdr:cNvPr>
        <xdr:cNvCxnSpPr/>
      </xdr:nvCxnSpPr>
      <xdr:spPr>
        <a:xfrm>
          <a:off x="2038350" y="2581275"/>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876300</xdr:colOff>
      <xdr:row>6</xdr:row>
      <xdr:rowOff>161925</xdr:rowOff>
    </xdr:from>
    <xdr:to>
      <xdr:col>0</xdr:col>
      <xdr:colOff>1038225</xdr:colOff>
      <xdr:row>7</xdr:row>
      <xdr:rowOff>9525</xdr:rowOff>
    </xdr:to>
    <xdr:cxnSp macro="">
      <xdr:nvCxnSpPr>
        <xdr:cNvPr id="5" name="Straight Arrow Connector 4">
          <a:extLst>
            <a:ext uri="{FF2B5EF4-FFF2-40B4-BE49-F238E27FC236}">
              <a16:creationId xmlns:a16="http://schemas.microsoft.com/office/drawing/2014/main" id="{58252ADB-4136-40D0-90BA-744BE0E6954B}"/>
            </a:ext>
          </a:extLst>
        </xdr:cNvPr>
        <xdr:cNvCxnSpPr/>
      </xdr:nvCxnSpPr>
      <xdr:spPr>
        <a:xfrm>
          <a:off x="876300" y="192405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876300</xdr:colOff>
      <xdr:row>6</xdr:row>
      <xdr:rowOff>161925</xdr:rowOff>
    </xdr:from>
    <xdr:to>
      <xdr:col>0</xdr:col>
      <xdr:colOff>1038225</xdr:colOff>
      <xdr:row>7</xdr:row>
      <xdr:rowOff>9525</xdr:rowOff>
    </xdr:to>
    <xdr:cxnSp macro="">
      <xdr:nvCxnSpPr>
        <xdr:cNvPr id="2" name="Straight Arrow Connector 1">
          <a:extLst>
            <a:ext uri="{FF2B5EF4-FFF2-40B4-BE49-F238E27FC236}">
              <a16:creationId xmlns:a16="http://schemas.microsoft.com/office/drawing/2014/main" id="{855028C5-B7AF-4924-B41A-7275BEF640AE}"/>
            </a:ext>
          </a:extLst>
        </xdr:cNvPr>
        <xdr:cNvCxnSpPr/>
      </xdr:nvCxnSpPr>
      <xdr:spPr>
        <a:xfrm>
          <a:off x="876300" y="2257425"/>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4067175</xdr:colOff>
      <xdr:row>6</xdr:row>
      <xdr:rowOff>152400</xdr:rowOff>
    </xdr:from>
    <xdr:to>
      <xdr:col>1</xdr:col>
      <xdr:colOff>4229100</xdr:colOff>
      <xdr:row>7</xdr:row>
      <xdr:rowOff>0</xdr:rowOff>
    </xdr:to>
    <xdr:cxnSp macro="">
      <xdr:nvCxnSpPr>
        <xdr:cNvPr id="3" name="Straight Arrow Connector 2">
          <a:extLst>
            <a:ext uri="{FF2B5EF4-FFF2-40B4-BE49-F238E27FC236}">
              <a16:creationId xmlns:a16="http://schemas.microsoft.com/office/drawing/2014/main" id="{63C9A029-20EB-4331-81E4-92E1E838359A}"/>
            </a:ext>
          </a:extLst>
        </xdr:cNvPr>
        <xdr:cNvCxnSpPr/>
      </xdr:nvCxnSpPr>
      <xdr:spPr>
        <a:xfrm>
          <a:off x="5257800" y="2247900"/>
          <a:ext cx="161925" cy="1524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876300</xdr:colOff>
      <xdr:row>7</xdr:row>
      <xdr:rowOff>161925</xdr:rowOff>
    </xdr:from>
    <xdr:to>
      <xdr:col>0</xdr:col>
      <xdr:colOff>1038225</xdr:colOff>
      <xdr:row>8</xdr:row>
      <xdr:rowOff>9525</xdr:rowOff>
    </xdr:to>
    <xdr:cxnSp macro="">
      <xdr:nvCxnSpPr>
        <xdr:cNvPr id="2" name="Straight Arrow Connector 1">
          <a:extLst>
            <a:ext uri="{FF2B5EF4-FFF2-40B4-BE49-F238E27FC236}">
              <a16:creationId xmlns:a16="http://schemas.microsoft.com/office/drawing/2014/main" id="{6AC9A10A-CADB-42E7-93D1-D007D0F593BD}"/>
            </a:ext>
          </a:extLst>
        </xdr:cNvPr>
        <xdr:cNvCxnSpPr/>
      </xdr:nvCxnSpPr>
      <xdr:spPr>
        <a:xfrm>
          <a:off x="876300" y="2238375"/>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847725</xdr:colOff>
      <xdr:row>7</xdr:row>
      <xdr:rowOff>152400</xdr:rowOff>
    </xdr:from>
    <xdr:to>
      <xdr:col>1</xdr:col>
      <xdr:colOff>1009650</xdr:colOff>
      <xdr:row>8</xdr:row>
      <xdr:rowOff>0</xdr:rowOff>
    </xdr:to>
    <xdr:cxnSp macro="">
      <xdr:nvCxnSpPr>
        <xdr:cNvPr id="3" name="Straight Arrow Connector 2">
          <a:extLst>
            <a:ext uri="{FF2B5EF4-FFF2-40B4-BE49-F238E27FC236}">
              <a16:creationId xmlns:a16="http://schemas.microsoft.com/office/drawing/2014/main" id="{03102461-E647-4523-8833-D3CD92AC40C9}"/>
            </a:ext>
          </a:extLst>
        </xdr:cNvPr>
        <xdr:cNvCxnSpPr/>
      </xdr:nvCxnSpPr>
      <xdr:spPr>
        <a:xfrm>
          <a:off x="2038350" y="222885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876300</xdr:colOff>
      <xdr:row>7</xdr:row>
      <xdr:rowOff>161925</xdr:rowOff>
    </xdr:from>
    <xdr:to>
      <xdr:col>0</xdr:col>
      <xdr:colOff>1038225</xdr:colOff>
      <xdr:row>8</xdr:row>
      <xdr:rowOff>9525</xdr:rowOff>
    </xdr:to>
    <xdr:cxnSp macro="">
      <xdr:nvCxnSpPr>
        <xdr:cNvPr id="4" name="Straight Arrow Connector 3">
          <a:extLst>
            <a:ext uri="{FF2B5EF4-FFF2-40B4-BE49-F238E27FC236}">
              <a16:creationId xmlns:a16="http://schemas.microsoft.com/office/drawing/2014/main" id="{0D04D016-912E-4C20-AAFA-1880115FA53E}"/>
            </a:ext>
          </a:extLst>
        </xdr:cNvPr>
        <xdr:cNvCxnSpPr/>
      </xdr:nvCxnSpPr>
      <xdr:spPr>
        <a:xfrm>
          <a:off x="876300" y="1924050"/>
          <a:ext cx="16192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60614</xdr:colOff>
      <xdr:row>11</xdr:row>
      <xdr:rowOff>69273</xdr:rowOff>
    </xdr:from>
    <xdr:to>
      <xdr:col>1</xdr:col>
      <xdr:colOff>10247944</xdr:colOff>
      <xdr:row>48</xdr:row>
      <xdr:rowOff>138788</xdr:rowOff>
    </xdr:to>
    <xdr:pic>
      <xdr:nvPicPr>
        <xdr:cNvPr id="42" name="Picture 41">
          <a:extLst>
            <a:ext uri="{FF2B5EF4-FFF2-40B4-BE49-F238E27FC236}">
              <a16:creationId xmlns:a16="http://schemas.microsoft.com/office/drawing/2014/main" id="{9D1A0B29-2F17-40D9-982C-6B649790CC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614" y="8175048"/>
          <a:ext cx="12139955" cy="67655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1152525</xdr:colOff>
      <xdr:row>3</xdr:row>
      <xdr:rowOff>190500</xdr:rowOff>
    </xdr:from>
    <xdr:to>
      <xdr:col>0</xdr:col>
      <xdr:colOff>1638300</xdr:colOff>
      <xdr:row>4</xdr:row>
      <xdr:rowOff>19050</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a:off x="1152525" y="38100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justice.govt.nz/about/official-information-act-requests/"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hyperlink" Target="https://youthcourt.govt.nz/home-2/" TargetMode="External"/><Relationship Id="rId2" Type="http://schemas.openxmlformats.org/officeDocument/2006/relationships/hyperlink" Target="https://www.orangatamariki.govt.nz/youth-justice/overview" TargetMode="External"/><Relationship Id="rId1" Type="http://schemas.openxmlformats.org/officeDocument/2006/relationships/printerSettings" Target="../printerSettings/printerSettings14.bin"/><Relationship Id="rId6" Type="http://schemas.openxmlformats.org/officeDocument/2006/relationships/printerSettings" Target="../printerSettings/printerSettings15.bin"/><Relationship Id="rId5" Type="http://schemas.openxmlformats.org/officeDocument/2006/relationships/hyperlink" Target="https://aria.stats.govt.nz/aria/" TargetMode="External"/><Relationship Id="rId4" Type="http://schemas.openxmlformats.org/officeDocument/2006/relationships/hyperlink" Target="https://www.police.govt.nz/about-us/publications-statistics/data-and-statistics/policedatanz"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4"/>
  <sheetViews>
    <sheetView tabSelected="1" workbookViewId="0"/>
  </sheetViews>
  <sheetFormatPr defaultRowHeight="14.5" x14ac:dyDescent="0.3"/>
  <cols>
    <col min="1" max="1" width="9.23046875" customWidth="1"/>
  </cols>
  <sheetData>
    <row r="1" spans="1:16" ht="14.25" customHeight="1" x14ac:dyDescent="0.35">
      <c r="A1" s="2"/>
      <c r="B1" s="2"/>
      <c r="C1" s="2"/>
      <c r="D1" s="2"/>
      <c r="E1" s="2"/>
      <c r="F1" s="2"/>
      <c r="G1" s="2"/>
      <c r="H1" s="2"/>
      <c r="I1" s="2"/>
      <c r="J1" s="2"/>
      <c r="K1" s="2"/>
      <c r="L1" s="2"/>
      <c r="M1" s="2"/>
      <c r="N1" s="2"/>
      <c r="O1" s="2"/>
    </row>
    <row r="2" spans="1:16" ht="15" x14ac:dyDescent="0.35">
      <c r="A2" s="2"/>
      <c r="B2" s="2"/>
      <c r="C2" s="2"/>
      <c r="D2" s="2"/>
      <c r="E2" s="2"/>
      <c r="F2" s="2"/>
      <c r="G2" s="2"/>
      <c r="H2" s="2"/>
      <c r="I2" s="2"/>
      <c r="J2" s="2"/>
      <c r="K2" s="2"/>
      <c r="L2" s="2"/>
      <c r="M2" s="2"/>
      <c r="N2" s="2"/>
      <c r="O2" s="2"/>
    </row>
    <row r="3" spans="1:16" ht="15" x14ac:dyDescent="0.35">
      <c r="A3" s="2"/>
      <c r="B3" s="2"/>
      <c r="C3" s="2"/>
      <c r="D3" s="2"/>
      <c r="E3" s="2"/>
      <c r="F3" s="2"/>
      <c r="G3" s="2"/>
      <c r="H3" s="2"/>
      <c r="I3" s="2"/>
      <c r="J3" s="2"/>
      <c r="K3" s="2"/>
      <c r="L3" s="2"/>
      <c r="M3" s="2"/>
      <c r="N3" s="2"/>
      <c r="O3" s="2"/>
    </row>
    <row r="4" spans="1:16" ht="15" x14ac:dyDescent="0.35">
      <c r="A4" s="2"/>
      <c r="B4" s="2"/>
      <c r="C4" s="2"/>
      <c r="D4" s="2"/>
      <c r="E4" s="2"/>
      <c r="F4" s="2"/>
      <c r="G4" s="2"/>
      <c r="H4" s="2"/>
      <c r="I4" s="2"/>
      <c r="J4" s="2"/>
      <c r="K4" s="2"/>
      <c r="L4" s="2"/>
      <c r="M4" s="2"/>
      <c r="N4" s="2"/>
      <c r="O4" s="2"/>
    </row>
    <row r="5" spans="1:16" ht="15" x14ac:dyDescent="0.35">
      <c r="A5" s="2"/>
      <c r="B5" s="2"/>
      <c r="C5" s="2"/>
      <c r="D5" s="2"/>
      <c r="E5" s="2"/>
      <c r="F5" s="2"/>
      <c r="G5" s="2"/>
      <c r="H5" s="2"/>
      <c r="I5" s="2"/>
      <c r="J5" s="2"/>
      <c r="K5" s="2"/>
      <c r="L5" s="2"/>
      <c r="M5" s="2"/>
      <c r="N5" s="2"/>
      <c r="O5" s="2"/>
    </row>
    <row r="6" spans="1:16" ht="15" x14ac:dyDescent="0.35">
      <c r="A6" s="2"/>
      <c r="B6" s="2"/>
      <c r="C6" s="2"/>
      <c r="D6" s="2"/>
      <c r="E6" s="2"/>
      <c r="F6" s="2"/>
      <c r="G6" s="2"/>
      <c r="H6" s="2"/>
      <c r="I6" s="2"/>
      <c r="J6" s="2"/>
      <c r="K6" s="2"/>
      <c r="L6" s="2"/>
      <c r="M6" s="2"/>
      <c r="N6" s="2"/>
      <c r="O6" s="2"/>
    </row>
    <row r="7" spans="1:16" ht="15" x14ac:dyDescent="0.35">
      <c r="A7" s="2"/>
      <c r="B7" s="2"/>
      <c r="C7" s="2"/>
      <c r="D7" s="2"/>
      <c r="E7" s="2"/>
      <c r="F7" s="2"/>
      <c r="G7" s="2"/>
      <c r="H7" s="2"/>
      <c r="I7" s="2"/>
      <c r="J7" s="2"/>
      <c r="K7" s="2"/>
      <c r="L7" s="2"/>
      <c r="M7" s="2"/>
      <c r="N7" s="2"/>
      <c r="O7" s="2"/>
    </row>
    <row r="8" spans="1:16" ht="15" x14ac:dyDescent="0.35">
      <c r="A8" s="3"/>
      <c r="B8" s="3"/>
      <c r="C8" s="3"/>
      <c r="D8" s="3"/>
      <c r="E8" s="3"/>
      <c r="F8" s="3"/>
      <c r="G8" s="3"/>
      <c r="H8" s="3"/>
      <c r="I8" s="3"/>
      <c r="J8" s="3"/>
      <c r="K8" s="3"/>
      <c r="L8" s="3"/>
      <c r="M8" s="3"/>
      <c r="N8" s="3"/>
      <c r="O8" s="3"/>
    </row>
    <row r="9" spans="1:16" x14ac:dyDescent="0.3">
      <c r="A9" s="114"/>
      <c r="B9" s="114"/>
      <c r="C9" s="114"/>
      <c r="D9" s="114"/>
      <c r="E9" s="114"/>
      <c r="F9" s="114"/>
      <c r="G9" s="114"/>
      <c r="H9" s="114"/>
      <c r="I9" s="114"/>
      <c r="J9" s="114"/>
      <c r="K9" s="114"/>
      <c r="L9" s="114"/>
      <c r="M9" s="114"/>
      <c r="N9" s="114"/>
      <c r="O9" s="114"/>
    </row>
    <row r="10" spans="1:16" s="4" customFormat="1" ht="14.25" customHeight="1" x14ac:dyDescent="0.3">
      <c r="A10" s="115" t="s">
        <v>185</v>
      </c>
      <c r="B10" s="115"/>
      <c r="C10" s="115"/>
      <c r="D10" s="115"/>
      <c r="E10" s="115"/>
      <c r="F10" s="115"/>
      <c r="G10" s="115"/>
      <c r="H10" s="115"/>
      <c r="I10" s="115"/>
      <c r="J10" s="115"/>
      <c r="K10" s="115"/>
      <c r="L10" s="115"/>
      <c r="M10" s="115"/>
      <c r="N10" s="115"/>
      <c r="O10" s="115"/>
    </row>
    <row r="11" spans="1:16" s="39" customFormat="1" ht="60.5" customHeight="1" x14ac:dyDescent="0.3">
      <c r="A11" s="112" t="s">
        <v>187</v>
      </c>
      <c r="B11" s="112"/>
      <c r="C11" s="112"/>
      <c r="D11" s="112"/>
      <c r="E11" s="112"/>
      <c r="F11" s="112"/>
      <c r="G11" s="112"/>
      <c r="H11" s="112"/>
      <c r="I11" s="112"/>
      <c r="J11" s="112"/>
      <c r="K11" s="112"/>
      <c r="L11" s="112"/>
      <c r="M11" s="112"/>
      <c r="N11" s="112"/>
      <c r="O11" s="112"/>
    </row>
    <row r="12" spans="1:16" s="18" customFormat="1" ht="25.5" customHeight="1" x14ac:dyDescent="0.3">
      <c r="A12" s="112" t="s">
        <v>178</v>
      </c>
      <c r="B12" s="112"/>
      <c r="C12" s="112"/>
      <c r="D12" s="112"/>
      <c r="E12" s="112"/>
      <c r="F12" s="112"/>
      <c r="G12" s="112"/>
      <c r="H12" s="112"/>
      <c r="I12" s="112"/>
      <c r="J12" s="112"/>
      <c r="K12" s="112"/>
      <c r="L12" s="112"/>
      <c r="M12" s="112"/>
      <c r="N12" s="112"/>
      <c r="O12" s="112"/>
    </row>
    <row r="13" spans="1:16" s="18" customFormat="1" ht="51" customHeight="1" x14ac:dyDescent="0.3">
      <c r="A13" s="112" t="s">
        <v>186</v>
      </c>
      <c r="B13" s="112"/>
      <c r="C13" s="112"/>
      <c r="D13" s="112"/>
      <c r="E13" s="112"/>
      <c r="F13" s="112"/>
      <c r="G13" s="112"/>
      <c r="H13" s="112"/>
      <c r="I13" s="112"/>
      <c r="J13" s="112"/>
      <c r="K13" s="112"/>
      <c r="L13" s="112"/>
      <c r="M13" s="112"/>
      <c r="N13" s="112"/>
      <c r="O13" s="112"/>
      <c r="P13" s="41"/>
    </row>
    <row r="14" spans="1:16" s="18" customFormat="1" ht="48.5" customHeight="1" x14ac:dyDescent="0.3">
      <c r="A14" s="112" t="s">
        <v>218</v>
      </c>
      <c r="B14" s="112"/>
      <c r="C14" s="112"/>
      <c r="D14" s="112"/>
      <c r="E14" s="112"/>
      <c r="F14" s="112"/>
      <c r="G14" s="112"/>
      <c r="H14" s="112"/>
      <c r="I14" s="112"/>
      <c r="J14" s="112"/>
      <c r="K14" s="112"/>
      <c r="L14" s="112"/>
      <c r="M14" s="112"/>
      <c r="N14" s="112"/>
      <c r="O14" s="112"/>
      <c r="P14" s="41"/>
    </row>
    <row r="15" spans="1:16" s="10" customFormat="1" x14ac:dyDescent="0.3">
      <c r="A15" s="114"/>
      <c r="B15" s="114"/>
      <c r="C15" s="114"/>
      <c r="D15" s="114"/>
      <c r="E15" s="114"/>
      <c r="F15" s="114"/>
      <c r="G15" s="114"/>
      <c r="H15" s="114"/>
      <c r="I15" s="114"/>
      <c r="J15" s="114"/>
      <c r="K15" s="114"/>
      <c r="L15" s="114"/>
      <c r="M15" s="114"/>
      <c r="N15" s="114"/>
      <c r="O15" s="114"/>
    </row>
    <row r="16" spans="1:16" s="18" customFormat="1" ht="15" x14ac:dyDescent="0.35">
      <c r="A16" s="37" t="s">
        <v>19</v>
      </c>
      <c r="B16" s="113" t="str">
        <f>HYPERLINK('1.Charges by outcome'!A1)</f>
        <v>Table 1: Number and percentage of finalised charges for children and young people in any court, by charge outcome, 2014 - 2023</v>
      </c>
      <c r="C16" s="113"/>
      <c r="D16" s="113"/>
      <c r="E16" s="113"/>
      <c r="F16" s="113"/>
      <c r="G16" s="113"/>
      <c r="H16" s="113"/>
      <c r="I16" s="113"/>
      <c r="J16" s="113"/>
      <c r="K16" s="113"/>
      <c r="L16" s="113"/>
      <c r="M16" s="113"/>
      <c r="N16" s="113"/>
      <c r="O16" s="113"/>
    </row>
    <row r="17" spans="1:15" s="18" customFormat="1" ht="15" x14ac:dyDescent="0.35">
      <c r="A17" s="20"/>
      <c r="B17" s="113" t="str">
        <f>HYPERLINK('2.Charges by offence'!A1)</f>
        <v>Table 2: Number and percentage of finalised charges for children and young people in any court, by offence type, 2014 - 2023</v>
      </c>
      <c r="C17" s="113"/>
      <c r="D17" s="113"/>
      <c r="E17" s="113"/>
      <c r="F17" s="113"/>
      <c r="G17" s="113"/>
      <c r="H17" s="113"/>
      <c r="I17" s="113"/>
      <c r="J17" s="113"/>
      <c r="K17" s="113"/>
      <c r="L17" s="113"/>
      <c r="M17" s="113"/>
      <c r="N17" s="113"/>
      <c r="O17" s="113"/>
    </row>
    <row r="18" spans="1:15" s="18" customFormat="1" ht="15" x14ac:dyDescent="0.35">
      <c r="A18" s="20"/>
      <c r="B18" s="113"/>
      <c r="C18" s="113"/>
      <c r="D18" s="113"/>
      <c r="E18" s="113"/>
      <c r="F18" s="113"/>
      <c r="G18" s="113"/>
      <c r="H18" s="113"/>
      <c r="I18" s="113"/>
      <c r="J18" s="113"/>
      <c r="K18" s="113"/>
      <c r="L18" s="113"/>
      <c r="M18" s="113"/>
      <c r="N18" s="113"/>
      <c r="O18" s="113"/>
    </row>
    <row r="19" spans="1:15" s="18" customFormat="1" ht="15" x14ac:dyDescent="0.35">
      <c r="A19" s="20"/>
      <c r="B19" s="113" t="str">
        <f>HYPERLINK('3.People by outcome'!A1)</f>
        <v>Table 3: Number and percentage of children and young people with finalised charges in any court, by charge outcome, 2014 - 2023</v>
      </c>
      <c r="C19" s="113"/>
      <c r="D19" s="113"/>
      <c r="E19" s="113"/>
      <c r="F19" s="113"/>
      <c r="G19" s="113"/>
      <c r="H19" s="113"/>
      <c r="I19" s="113"/>
      <c r="J19" s="113"/>
      <c r="K19" s="113"/>
      <c r="L19" s="113"/>
      <c r="M19" s="113"/>
      <c r="N19" s="113"/>
      <c r="O19" s="113"/>
    </row>
    <row r="20" spans="1:15" s="18" customFormat="1" ht="15" x14ac:dyDescent="0.35">
      <c r="A20" s="20"/>
      <c r="B20" s="113" t="str">
        <f>HYPERLINK('4.People by offence'!A1)</f>
        <v>Table 4: Number and percentage of children and young people with finalised charges in any court, by offence type, 2014 - 2023</v>
      </c>
      <c r="C20" s="113"/>
      <c r="D20" s="113"/>
      <c r="E20" s="113"/>
      <c r="F20" s="113"/>
      <c r="G20" s="113"/>
      <c r="H20" s="113"/>
      <c r="I20" s="113"/>
      <c r="J20" s="113"/>
      <c r="K20" s="113"/>
      <c r="L20" s="113"/>
      <c r="M20" s="113"/>
      <c r="N20" s="113"/>
      <c r="O20" s="113"/>
    </row>
    <row r="21" spans="1:15" s="18" customFormat="1" ht="15" x14ac:dyDescent="0.35">
      <c r="A21" s="20"/>
      <c r="B21" s="113" t="str">
        <f>HYPERLINK('5.People charged by court'!A1)</f>
        <v>Table 5: Number of children and young people with finalised charges in any court, by court, 2014 - 2023</v>
      </c>
      <c r="C21" s="113"/>
      <c r="D21" s="113"/>
      <c r="E21" s="113"/>
      <c r="F21" s="113"/>
      <c r="G21" s="113"/>
      <c r="H21" s="113"/>
      <c r="I21" s="113"/>
      <c r="J21" s="113"/>
      <c r="K21" s="113"/>
      <c r="L21" s="113"/>
      <c r="M21" s="113"/>
      <c r="N21" s="113"/>
      <c r="O21" s="113"/>
    </row>
    <row r="22" spans="1:15" s="18" customFormat="1" ht="15" x14ac:dyDescent="0.35">
      <c r="A22" s="20"/>
      <c r="B22" s="113" t="str">
        <f>HYPERLINK('6.People charged demographics'!A1)</f>
        <v>Table 6: Number and percentage of children and young people with finalised charges in any court, by gender, ethnicity and age, 2014 - 2023</v>
      </c>
      <c r="C22" s="113"/>
      <c r="D22" s="113"/>
      <c r="E22" s="113"/>
      <c r="F22" s="113"/>
      <c r="G22" s="113"/>
      <c r="H22" s="113"/>
      <c r="I22" s="113"/>
      <c r="J22" s="113"/>
      <c r="K22" s="113"/>
      <c r="L22" s="113"/>
      <c r="M22" s="113"/>
      <c r="N22" s="113"/>
      <c r="O22" s="113"/>
    </row>
    <row r="23" spans="1:15" s="18" customFormat="1" ht="15" x14ac:dyDescent="0.35">
      <c r="A23" s="20"/>
      <c r="B23" s="113"/>
      <c r="C23" s="113"/>
      <c r="D23" s="113"/>
      <c r="E23" s="113"/>
      <c r="F23" s="113"/>
      <c r="G23" s="113"/>
      <c r="H23" s="113"/>
      <c r="I23" s="113"/>
      <c r="J23" s="113"/>
      <c r="K23" s="113"/>
      <c r="L23" s="113"/>
      <c r="M23" s="113"/>
      <c r="N23" s="113"/>
      <c r="O23" s="113"/>
    </row>
    <row r="24" spans="1:15" s="18" customFormat="1" ht="15" x14ac:dyDescent="0.35">
      <c r="A24" s="20"/>
      <c r="B24" s="113" t="str">
        <f>HYPERLINK('7.People by orders'!A1)</f>
        <v>Table 7: Number and percentage of children and young people with finalised charges in any court, with orders, by most serious order, 2014 - 2023</v>
      </c>
      <c r="C24" s="113"/>
      <c r="D24" s="113"/>
      <c r="E24" s="113"/>
      <c r="F24" s="113"/>
      <c r="G24" s="113"/>
      <c r="H24" s="113"/>
      <c r="I24" s="113"/>
      <c r="J24" s="113"/>
      <c r="K24" s="113"/>
      <c r="L24" s="113"/>
      <c r="M24" s="113"/>
      <c r="N24" s="113"/>
      <c r="O24" s="113"/>
    </row>
    <row r="25" spans="1:15" s="18" customFormat="1" ht="15" x14ac:dyDescent="0.35">
      <c r="A25" s="20"/>
      <c r="B25" s="113" t="str">
        <f>HYPERLINK('8.People orders offence'!A1)</f>
        <v>Table 8: Number and percentage of children and young people with finalised charges in any court, with orders, by offence type, 2014 - 2023</v>
      </c>
      <c r="C25" s="113"/>
      <c r="D25" s="113"/>
      <c r="E25" s="113"/>
      <c r="F25" s="113"/>
      <c r="G25" s="113"/>
      <c r="H25" s="113"/>
      <c r="I25" s="113"/>
      <c r="J25" s="113"/>
      <c r="K25" s="113"/>
      <c r="L25" s="113"/>
      <c r="M25" s="113"/>
      <c r="N25" s="113"/>
      <c r="O25" s="113"/>
    </row>
    <row r="26" spans="1:15" s="18" customFormat="1" ht="15" x14ac:dyDescent="0.35">
      <c r="A26" s="20"/>
      <c r="B26" s="113" t="str">
        <f>HYPERLINK('9.People orders by demographics'!A1)</f>
        <v>Table 9: Number and percentage of children and young people with finalised charges in any court, with orders, by gender, ethnicity and age, 2014 - 2023</v>
      </c>
      <c r="C26" s="113"/>
      <c r="D26" s="113"/>
      <c r="E26" s="113"/>
      <c r="F26" s="113"/>
      <c r="G26" s="113"/>
      <c r="H26" s="113"/>
      <c r="I26" s="113"/>
      <c r="J26" s="113"/>
      <c r="K26" s="113"/>
      <c r="L26" s="113"/>
      <c r="M26" s="113"/>
      <c r="N26" s="113"/>
      <c r="O26" s="113"/>
    </row>
    <row r="27" spans="1:15" s="17" customFormat="1" ht="15" x14ac:dyDescent="0.35">
      <c r="A27" s="20"/>
      <c r="B27" s="113"/>
      <c r="C27" s="113"/>
      <c r="D27" s="113"/>
      <c r="E27" s="113"/>
      <c r="F27" s="113"/>
      <c r="G27" s="113"/>
      <c r="H27" s="113"/>
      <c r="I27" s="113"/>
      <c r="J27" s="113"/>
      <c r="K27" s="113"/>
      <c r="L27" s="113"/>
      <c r="M27" s="113"/>
      <c r="N27" s="113"/>
      <c r="O27" s="113"/>
    </row>
    <row r="28" spans="1:15" s="10" customFormat="1" ht="15" x14ac:dyDescent="0.35">
      <c r="A28" s="20"/>
      <c r="B28" s="113" t="s">
        <v>17</v>
      </c>
      <c r="C28" s="113"/>
      <c r="D28" s="113"/>
      <c r="E28" s="113"/>
      <c r="F28" s="113"/>
      <c r="G28" s="113"/>
      <c r="H28" s="113"/>
      <c r="I28" s="113"/>
      <c r="J28" s="113"/>
      <c r="K28" s="113"/>
      <c r="L28" s="113"/>
      <c r="M28" s="113"/>
      <c r="N28" s="113"/>
      <c r="O28" s="113"/>
    </row>
    <row r="29" spans="1:15" s="18" customFormat="1" ht="15" x14ac:dyDescent="0.35">
      <c r="A29" s="20"/>
      <c r="B29" s="113" t="s">
        <v>127</v>
      </c>
      <c r="C29" s="113"/>
      <c r="D29" s="113"/>
      <c r="E29" s="113"/>
      <c r="F29" s="113"/>
      <c r="G29" s="113"/>
      <c r="H29" s="113"/>
      <c r="I29" s="113"/>
      <c r="J29" s="113"/>
      <c r="K29" s="113"/>
      <c r="L29" s="113"/>
      <c r="M29" s="113"/>
      <c r="N29" s="113"/>
      <c r="O29" s="113"/>
    </row>
    <row r="30" spans="1:15" s="18" customFormat="1" ht="15" x14ac:dyDescent="0.35">
      <c r="A30" s="20"/>
      <c r="B30" s="25"/>
      <c r="C30" s="113" t="s">
        <v>125</v>
      </c>
      <c r="D30" s="113"/>
      <c r="E30" s="113"/>
      <c r="F30" s="113"/>
      <c r="G30" s="113"/>
      <c r="H30" s="113"/>
      <c r="I30" s="113"/>
      <c r="J30" s="113"/>
      <c r="K30" s="113"/>
      <c r="L30" s="113"/>
      <c r="M30" s="113"/>
      <c r="N30" s="113"/>
      <c r="O30" s="113"/>
    </row>
    <row r="31" spans="1:15" s="16" customFormat="1" ht="15" x14ac:dyDescent="0.35">
      <c r="A31" s="20"/>
      <c r="B31" s="113" t="s">
        <v>107</v>
      </c>
      <c r="C31" s="113"/>
      <c r="D31" s="113"/>
      <c r="E31" s="113"/>
      <c r="F31" s="113"/>
      <c r="G31" s="113"/>
      <c r="H31" s="113"/>
      <c r="I31" s="113"/>
      <c r="J31" s="113"/>
      <c r="K31" s="113"/>
      <c r="L31" s="113"/>
      <c r="M31" s="113"/>
      <c r="N31" s="113"/>
      <c r="O31" s="113"/>
    </row>
    <row r="32" spans="1:15" s="10" customFormat="1" x14ac:dyDescent="0.3">
      <c r="A32" s="114"/>
      <c r="B32" s="114"/>
      <c r="C32" s="114"/>
      <c r="D32" s="114"/>
      <c r="E32" s="114"/>
      <c r="F32" s="114"/>
      <c r="G32" s="114"/>
      <c r="H32" s="114"/>
      <c r="I32" s="114"/>
      <c r="J32" s="114"/>
      <c r="K32" s="114"/>
      <c r="L32" s="114"/>
      <c r="M32" s="114"/>
      <c r="N32" s="114"/>
      <c r="O32" s="114"/>
    </row>
    <row r="33" spans="1:15" ht="27.75" customHeight="1" x14ac:dyDescent="0.3">
      <c r="A33" s="112" t="s">
        <v>72</v>
      </c>
      <c r="B33" s="112"/>
      <c r="C33" s="112"/>
      <c r="D33" s="112"/>
      <c r="E33" s="112"/>
      <c r="F33" s="112"/>
      <c r="G33" s="112"/>
      <c r="H33" s="112"/>
      <c r="I33" s="112"/>
      <c r="J33" s="112"/>
      <c r="K33" s="112"/>
      <c r="L33" s="112"/>
      <c r="M33" s="112"/>
      <c r="N33" s="112"/>
      <c r="O33" s="112"/>
    </row>
    <row r="34" spans="1:15" s="18" customFormat="1" x14ac:dyDescent="0.3">
      <c r="A34" s="112"/>
      <c r="B34" s="112"/>
      <c r="C34" s="112"/>
      <c r="D34" s="112"/>
      <c r="E34" s="112"/>
      <c r="F34" s="112"/>
      <c r="G34" s="112"/>
      <c r="H34" s="112"/>
      <c r="I34" s="112"/>
      <c r="J34" s="112"/>
      <c r="K34" s="112"/>
      <c r="L34" s="112"/>
      <c r="M34" s="112"/>
      <c r="N34" s="112"/>
      <c r="O34" s="112"/>
    </row>
    <row r="35" spans="1:15" s="18" customFormat="1" ht="14.25" customHeight="1" x14ac:dyDescent="0.3">
      <c r="A35" s="112" t="s">
        <v>208</v>
      </c>
      <c r="B35" s="112"/>
      <c r="C35" s="112"/>
      <c r="D35" s="112"/>
      <c r="E35" s="112"/>
      <c r="F35" s="112"/>
      <c r="G35" s="112"/>
      <c r="H35" s="112"/>
      <c r="I35" s="112"/>
      <c r="J35" s="112"/>
      <c r="K35" s="112"/>
      <c r="L35" s="112"/>
      <c r="M35" s="112"/>
      <c r="N35" s="112"/>
      <c r="O35" s="112"/>
    </row>
    <row r="36" spans="1:15" x14ac:dyDescent="0.3">
      <c r="A36" s="14"/>
    </row>
    <row r="37" spans="1:15" x14ac:dyDescent="0.3">
      <c r="A37" s="14"/>
    </row>
    <row r="44" spans="1:15" x14ac:dyDescent="0.3">
      <c r="H44" s="10"/>
    </row>
  </sheetData>
  <customSheetViews>
    <customSheetView guid="{608C5311-9BDC-4FEE-A26E-8CF6B2EC5F35}">
      <selection activeCell="A10" sqref="A10:N10"/>
      <pageMargins left="0.7" right="0.7" top="0.75" bottom="0.75" header="0.3" footer="0.3"/>
      <pageSetup paperSize="8" orientation="landscape" r:id="rId1"/>
    </customSheetView>
  </customSheetViews>
  <mergeCells count="27">
    <mergeCell ref="A14:O14"/>
    <mergeCell ref="A15:O15"/>
    <mergeCell ref="B16:O16"/>
    <mergeCell ref="B17:O17"/>
    <mergeCell ref="A9:O9"/>
    <mergeCell ref="A10:O10"/>
    <mergeCell ref="A11:O11"/>
    <mergeCell ref="A12:O12"/>
    <mergeCell ref="A13:O13"/>
    <mergeCell ref="B18:O18"/>
    <mergeCell ref="B19:O19"/>
    <mergeCell ref="B20:O20"/>
    <mergeCell ref="B21:O21"/>
    <mergeCell ref="B22:O22"/>
    <mergeCell ref="B23:O23"/>
    <mergeCell ref="B24:O24"/>
    <mergeCell ref="B25:O25"/>
    <mergeCell ref="B26:O26"/>
    <mergeCell ref="B27:O27"/>
    <mergeCell ref="A33:O33"/>
    <mergeCell ref="A34:O34"/>
    <mergeCell ref="A35:O35"/>
    <mergeCell ref="B28:O28"/>
    <mergeCell ref="B29:O29"/>
    <mergeCell ref="C30:O30"/>
    <mergeCell ref="B31:O31"/>
    <mergeCell ref="A32:O32"/>
  </mergeCells>
  <hyperlinks>
    <hyperlink ref="B31" location="'Notes-Service delivery areas'!A1" display="Notes - Service delivery areas" xr:uid="{00000000-0004-0000-0000-000000000000}"/>
    <hyperlink ref="A33:N33" r:id="rId2" display="If this information does not answer your query you may wish to lodge an Official Information Request. Information is available on the Minstry website: https://www.justice.govt.nz/about/official-information-act-requests/" xr:uid="{00000000-0004-0000-0000-000001000000}"/>
    <hyperlink ref="B28:N28" location="'Definitions and data notes'!A1" display="Definitions and data notes" xr:uid="{00000000-0004-0000-0000-000002000000}"/>
    <hyperlink ref="B31:N31" location="'Notes-Justice service areas'!A1" display="Notes - Justice service areas" xr:uid="{00000000-0004-0000-0000-000003000000}"/>
    <hyperlink ref="B16:N16" location="'1.Charges by outcome'!A1" display="'1.Charges by outcome'!A1" xr:uid="{00000000-0004-0000-0000-000005000000}"/>
    <hyperlink ref="B19:N19" location="'3.People by outcome'!A1" display="'3.People by outcome'!A1" xr:uid="{00000000-0004-0000-0000-000006000000}"/>
    <hyperlink ref="B20:N20" location="'4.People by offence'!A1" display="'4.People by offence'!A1" xr:uid="{00000000-0004-0000-0000-000007000000}"/>
    <hyperlink ref="B21:N21" location="'5.People charged by court'!A1" display="'5.People charged by court'!A1" xr:uid="{00000000-0004-0000-0000-000008000000}"/>
    <hyperlink ref="B22:N22" location="'6.People charged demographics'!A1" display="'6.People charged demographics'!A1" xr:uid="{00000000-0004-0000-0000-000009000000}"/>
    <hyperlink ref="B24:N24" location="'7.People by orders'!A1" display="'7.People by orders'!A1" xr:uid="{00000000-0004-0000-0000-00000A000000}"/>
    <hyperlink ref="B26:N26" location="'9.People orders by demographics'!A1" display="'9.People orders by demographics'!A1" xr:uid="{00000000-0004-0000-0000-00000B000000}"/>
    <hyperlink ref="B29:N29" location="'Overview-youth justice system'!A1" display="Overview of the Youth Justice system" xr:uid="{00000000-0004-0000-0000-00000C000000}"/>
    <hyperlink ref="C30:N30" location="'Overview-youth justice system'!B11" display="Figure 1: Pathways through the youth justice process in New Zealand" xr:uid="{00000000-0004-0000-0000-00000D000000}"/>
    <hyperlink ref="B25:N25" location="'8.People orders offence'!A1" display="'8.People orders offence'!A1" xr:uid="{00000000-0004-0000-0000-00000E000000}"/>
    <hyperlink ref="C30:O30" location="'Overview-youth justice system'!B10" display="Figure 1: Pathways through the youth justice process in New Zealand" xr:uid="{F429E846-1121-4479-A0A1-4E8C41BE293E}"/>
    <hyperlink ref="B17:O17" location="'2.Charges by offence'!A1" display="'2.Charges by offence'!A1" xr:uid="{57015E64-5EEC-4545-B5DC-1C5C5CBA7E0D}"/>
    <hyperlink ref="B17:N17" location="'2.Charges by offence'!A1" display="'2.Charges by offence'!A1" xr:uid="{46BFBC9F-6B3B-4049-81A6-F0EB92269EE6}"/>
  </hyperlinks>
  <pageMargins left="0.7" right="0.7" top="0.75" bottom="0.75" header="0.3" footer="0.3"/>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V53"/>
  <sheetViews>
    <sheetView workbookViewId="0">
      <pane ySplit="9" topLeftCell="A10" activePane="bottomLeft" state="frozen"/>
      <selection pane="bottomLeft" sqref="A1:V1"/>
    </sheetView>
  </sheetViews>
  <sheetFormatPr defaultColWidth="9" defaultRowHeight="14.5" x14ac:dyDescent="0.3"/>
  <cols>
    <col min="1" max="2" width="15.61328125" style="18" customWidth="1"/>
    <col min="3" max="21" width="8.15234375" style="18" customWidth="1"/>
    <col min="22" max="16384" width="9" style="18"/>
  </cols>
  <sheetData>
    <row r="1" spans="1:22" s="32" customFormat="1" x14ac:dyDescent="0.3">
      <c r="A1" s="115" t="s">
        <v>206</v>
      </c>
      <c r="B1" s="115"/>
      <c r="C1" s="115"/>
      <c r="D1" s="115"/>
      <c r="E1" s="115"/>
      <c r="F1" s="115"/>
      <c r="G1" s="115"/>
      <c r="H1" s="115"/>
      <c r="I1" s="115"/>
      <c r="J1" s="115"/>
      <c r="K1" s="115"/>
      <c r="L1" s="115"/>
      <c r="M1" s="115"/>
      <c r="N1" s="115"/>
      <c r="O1" s="115"/>
      <c r="P1" s="115"/>
      <c r="Q1" s="115"/>
      <c r="R1" s="115"/>
      <c r="S1" s="115"/>
      <c r="T1" s="115"/>
      <c r="U1" s="115"/>
      <c r="V1" s="115"/>
    </row>
    <row r="2" spans="1:22" s="13" customFormat="1" ht="14.25" customHeight="1" x14ac:dyDescent="0.3">
      <c r="A2" s="112" t="s">
        <v>212</v>
      </c>
      <c r="B2" s="112"/>
      <c r="C2" s="112"/>
      <c r="D2" s="112"/>
      <c r="E2" s="112"/>
      <c r="F2" s="112"/>
      <c r="G2" s="112"/>
      <c r="H2" s="112"/>
      <c r="I2" s="112"/>
      <c r="J2" s="112"/>
      <c r="K2" s="112"/>
      <c r="L2" s="112"/>
      <c r="M2" s="112"/>
      <c r="N2" s="112"/>
      <c r="O2" s="112"/>
      <c r="P2" s="112"/>
      <c r="Q2" s="112"/>
      <c r="R2" s="112"/>
      <c r="S2" s="112"/>
      <c r="T2" s="112"/>
      <c r="U2" s="112"/>
      <c r="V2" s="112"/>
    </row>
    <row r="3" spans="1:22" s="13" customFormat="1" ht="14.25" customHeight="1" x14ac:dyDescent="0.3">
      <c r="A3" s="112" t="s">
        <v>191</v>
      </c>
      <c r="B3" s="112"/>
      <c r="C3" s="112"/>
      <c r="D3" s="112"/>
      <c r="E3" s="112"/>
      <c r="F3" s="112"/>
      <c r="G3" s="112"/>
      <c r="H3" s="112"/>
      <c r="I3" s="112"/>
      <c r="J3" s="112"/>
      <c r="K3" s="112"/>
      <c r="L3" s="112"/>
      <c r="M3" s="112"/>
      <c r="N3" s="112"/>
      <c r="O3" s="112"/>
      <c r="P3" s="112"/>
      <c r="Q3" s="112"/>
      <c r="R3" s="112"/>
      <c r="S3" s="112"/>
      <c r="T3" s="112"/>
      <c r="U3" s="112"/>
      <c r="V3" s="112"/>
    </row>
    <row r="4" spans="1:22" s="13" customFormat="1" ht="25.5" customHeight="1" x14ac:dyDescent="0.3">
      <c r="A4" s="112" t="s">
        <v>168</v>
      </c>
      <c r="B4" s="112"/>
      <c r="C4" s="112"/>
      <c r="D4" s="112"/>
      <c r="E4" s="112"/>
      <c r="F4" s="112"/>
      <c r="G4" s="112"/>
      <c r="H4" s="112"/>
      <c r="I4" s="112"/>
      <c r="J4" s="112"/>
      <c r="K4" s="112"/>
      <c r="L4" s="112"/>
      <c r="M4" s="112"/>
      <c r="N4" s="112"/>
      <c r="O4" s="112"/>
      <c r="P4" s="112"/>
      <c r="Q4" s="112"/>
      <c r="R4" s="112"/>
      <c r="S4" s="112"/>
      <c r="T4" s="112"/>
      <c r="U4" s="112"/>
      <c r="V4" s="112"/>
    </row>
    <row r="5" spans="1:22" ht="14.25" customHeight="1" x14ac:dyDescent="0.3">
      <c r="A5" s="116" t="s">
        <v>140</v>
      </c>
      <c r="B5" s="116"/>
      <c r="C5" s="116"/>
      <c r="D5" s="116"/>
      <c r="E5" s="116"/>
      <c r="F5" s="116"/>
      <c r="G5" s="116"/>
      <c r="H5" s="116"/>
      <c r="I5" s="116"/>
      <c r="J5" s="116"/>
      <c r="K5" s="116"/>
      <c r="L5" s="116"/>
      <c r="M5" s="116"/>
      <c r="N5" s="116"/>
      <c r="O5" s="116"/>
      <c r="P5" s="116"/>
      <c r="Q5" s="116"/>
      <c r="R5" s="116"/>
      <c r="S5" s="116"/>
      <c r="T5" s="116"/>
      <c r="U5" s="116"/>
      <c r="V5" s="116"/>
    </row>
    <row r="6" spans="1:22" ht="14.25" customHeight="1" x14ac:dyDescent="0.3">
      <c r="A6" s="116" t="s">
        <v>139</v>
      </c>
      <c r="B6" s="116"/>
      <c r="C6" s="116"/>
      <c r="D6" s="116"/>
      <c r="E6" s="116"/>
      <c r="F6" s="116"/>
      <c r="G6" s="116"/>
      <c r="H6" s="116"/>
      <c r="I6" s="116"/>
      <c r="J6" s="116"/>
      <c r="K6" s="116"/>
      <c r="L6" s="116"/>
      <c r="M6" s="116"/>
      <c r="N6" s="116"/>
      <c r="O6" s="116"/>
      <c r="P6" s="116"/>
      <c r="Q6" s="116"/>
      <c r="R6" s="116"/>
      <c r="S6" s="116"/>
      <c r="T6" s="116"/>
      <c r="U6" s="116"/>
      <c r="V6" s="116"/>
    </row>
    <row r="7" spans="1:22" x14ac:dyDescent="0.3">
      <c r="A7" s="117" t="s">
        <v>217</v>
      </c>
      <c r="B7" s="112"/>
      <c r="C7" s="112"/>
      <c r="D7" s="112"/>
      <c r="E7" s="112"/>
      <c r="F7" s="112"/>
      <c r="G7" s="112"/>
      <c r="H7" s="112"/>
      <c r="I7" s="112"/>
      <c r="J7" s="112"/>
      <c r="K7" s="112"/>
      <c r="L7" s="112"/>
      <c r="M7" s="112"/>
      <c r="N7" s="112"/>
      <c r="O7" s="112"/>
      <c r="P7" s="112"/>
      <c r="Q7" s="112"/>
      <c r="R7" s="112"/>
      <c r="S7" s="112"/>
      <c r="T7" s="112"/>
      <c r="U7" s="112"/>
      <c r="V7" s="112"/>
    </row>
    <row r="8" spans="1:22" ht="24.75" customHeight="1" x14ac:dyDescent="0.3">
      <c r="A8" s="24" t="s">
        <v>151</v>
      </c>
      <c r="B8" s="24" t="s">
        <v>151</v>
      </c>
      <c r="C8" s="122" t="s">
        <v>141</v>
      </c>
      <c r="D8" s="122"/>
      <c r="E8" s="122"/>
      <c r="F8" s="122"/>
      <c r="G8" s="122"/>
      <c r="H8" s="122"/>
      <c r="I8" s="122"/>
      <c r="J8" s="122"/>
      <c r="K8" s="122"/>
      <c r="L8" s="122"/>
      <c r="M8" s="123" t="s">
        <v>138</v>
      </c>
      <c r="N8" s="122"/>
      <c r="O8" s="122"/>
      <c r="P8" s="122"/>
      <c r="Q8" s="122"/>
      <c r="R8" s="122"/>
      <c r="S8" s="122"/>
      <c r="T8" s="122"/>
      <c r="U8" s="122"/>
      <c r="V8" s="122"/>
    </row>
    <row r="9" spans="1:22" x14ac:dyDescent="0.3">
      <c r="A9" s="12" t="s">
        <v>147</v>
      </c>
      <c r="B9" s="12"/>
      <c r="C9" s="1">
        <v>2014</v>
      </c>
      <c r="D9" s="1">
        <v>2015</v>
      </c>
      <c r="E9" s="1">
        <v>2016</v>
      </c>
      <c r="F9" s="1">
        <v>2017</v>
      </c>
      <c r="G9" s="1">
        <v>2018</v>
      </c>
      <c r="H9" s="1">
        <v>2019</v>
      </c>
      <c r="I9" s="1">
        <v>2020</v>
      </c>
      <c r="J9" s="1">
        <v>2021</v>
      </c>
      <c r="K9" s="1">
        <v>2022</v>
      </c>
      <c r="L9" s="40">
        <v>2023</v>
      </c>
      <c r="M9" s="1">
        <v>2014</v>
      </c>
      <c r="N9" s="1">
        <v>2015</v>
      </c>
      <c r="O9" s="1">
        <v>2016</v>
      </c>
      <c r="P9" s="1">
        <v>2017</v>
      </c>
      <c r="Q9" s="1">
        <v>2018</v>
      </c>
      <c r="R9" s="1">
        <v>2019</v>
      </c>
      <c r="S9" s="1">
        <v>2020</v>
      </c>
      <c r="T9" s="1">
        <v>2021</v>
      </c>
      <c r="U9" s="1">
        <v>2022</v>
      </c>
      <c r="V9" s="1">
        <v>2023</v>
      </c>
    </row>
    <row r="10" spans="1:22" ht="14.25" customHeight="1" x14ac:dyDescent="0.3">
      <c r="A10" s="118" t="s">
        <v>153</v>
      </c>
      <c r="B10" s="26" t="s">
        <v>0</v>
      </c>
      <c r="C10" s="60">
        <v>732</v>
      </c>
      <c r="D10" s="60">
        <v>570</v>
      </c>
      <c r="E10" s="60">
        <v>525</v>
      </c>
      <c r="F10" s="60">
        <v>591</v>
      </c>
      <c r="G10" s="60">
        <v>441</v>
      </c>
      <c r="H10" s="60">
        <v>339</v>
      </c>
      <c r="I10" s="60">
        <v>369</v>
      </c>
      <c r="J10" s="60">
        <v>294</v>
      </c>
      <c r="K10" s="60">
        <v>306</v>
      </c>
      <c r="L10" s="60">
        <v>321</v>
      </c>
      <c r="M10" s="49">
        <v>1</v>
      </c>
      <c r="N10" s="43">
        <v>1</v>
      </c>
      <c r="O10" s="43">
        <v>1</v>
      </c>
      <c r="P10" s="43">
        <v>1</v>
      </c>
      <c r="Q10" s="43">
        <v>1</v>
      </c>
      <c r="R10" s="43">
        <v>1</v>
      </c>
      <c r="S10" s="43">
        <v>1</v>
      </c>
      <c r="T10" s="43">
        <v>1</v>
      </c>
      <c r="U10" s="43">
        <v>1</v>
      </c>
      <c r="V10" s="43">
        <v>1</v>
      </c>
    </row>
    <row r="11" spans="1:22" ht="15" x14ac:dyDescent="0.35">
      <c r="A11" s="118" t="s">
        <v>153</v>
      </c>
      <c r="B11" s="27" t="s">
        <v>16</v>
      </c>
      <c r="C11" s="61"/>
      <c r="D11" s="61"/>
      <c r="E11" s="61"/>
      <c r="F11" s="61"/>
      <c r="G11" s="61"/>
      <c r="H11" s="61"/>
      <c r="I11" s="61"/>
      <c r="J11" s="61"/>
      <c r="K11" s="61"/>
      <c r="L11" s="61"/>
      <c r="M11" s="50"/>
      <c r="N11" s="51"/>
      <c r="O11" s="51"/>
      <c r="P11" s="51"/>
      <c r="Q11" s="51"/>
      <c r="R11" s="51"/>
      <c r="S11" s="51"/>
      <c r="T11" s="51"/>
      <c r="U11" s="51"/>
      <c r="V11" s="51"/>
    </row>
    <row r="12" spans="1:22" x14ac:dyDescent="0.3">
      <c r="A12" s="118" t="s">
        <v>153</v>
      </c>
      <c r="B12" s="23" t="s">
        <v>3</v>
      </c>
      <c r="C12" s="15">
        <v>117</v>
      </c>
      <c r="D12" s="15">
        <v>84</v>
      </c>
      <c r="E12" s="15">
        <v>87</v>
      </c>
      <c r="F12" s="15">
        <v>111</v>
      </c>
      <c r="G12" s="15">
        <v>63</v>
      </c>
      <c r="H12" s="15">
        <v>48</v>
      </c>
      <c r="I12" s="15">
        <v>33</v>
      </c>
      <c r="J12" s="15">
        <v>33</v>
      </c>
      <c r="K12" s="15">
        <v>27</v>
      </c>
      <c r="L12" s="15">
        <v>27</v>
      </c>
      <c r="M12" s="35">
        <v>0.1598360655737705</v>
      </c>
      <c r="N12" s="34">
        <v>0.14736842105263157</v>
      </c>
      <c r="O12" s="34">
        <v>0.1657142857142857</v>
      </c>
      <c r="P12" s="34">
        <v>0.18781725888324874</v>
      </c>
      <c r="Q12" s="34">
        <v>0.14285714285714285</v>
      </c>
      <c r="R12" s="34">
        <v>0.1415929203539823</v>
      </c>
      <c r="S12" s="34">
        <v>8.943089430894309E-2</v>
      </c>
      <c r="T12" s="34">
        <v>0.11224489795918367</v>
      </c>
      <c r="U12" s="34">
        <v>8.8235294117647065E-2</v>
      </c>
      <c r="V12" s="34">
        <v>8.4112149532710276E-2</v>
      </c>
    </row>
    <row r="13" spans="1:22" x14ac:dyDescent="0.3">
      <c r="A13" s="118" t="s">
        <v>153</v>
      </c>
      <c r="B13" s="23" t="s">
        <v>4</v>
      </c>
      <c r="C13" s="15">
        <v>615</v>
      </c>
      <c r="D13" s="15">
        <v>486</v>
      </c>
      <c r="E13" s="15">
        <v>438</v>
      </c>
      <c r="F13" s="15">
        <v>480</v>
      </c>
      <c r="G13" s="15">
        <v>378</v>
      </c>
      <c r="H13" s="15">
        <v>291</v>
      </c>
      <c r="I13" s="15">
        <v>339</v>
      </c>
      <c r="J13" s="15">
        <v>261</v>
      </c>
      <c r="K13" s="15">
        <v>279</v>
      </c>
      <c r="L13" s="15">
        <v>297</v>
      </c>
      <c r="M13" s="35">
        <v>0.8401639344262295</v>
      </c>
      <c r="N13" s="34">
        <v>0.85263157894736841</v>
      </c>
      <c r="O13" s="34">
        <v>0.8342857142857143</v>
      </c>
      <c r="P13" s="34">
        <v>0.81218274111675126</v>
      </c>
      <c r="Q13" s="34">
        <v>0.8571428571428571</v>
      </c>
      <c r="R13" s="34">
        <v>0.8584070796460177</v>
      </c>
      <c r="S13" s="34">
        <v>0.91869918699186992</v>
      </c>
      <c r="T13" s="34">
        <v>0.88775510204081631</v>
      </c>
      <c r="U13" s="34">
        <v>0.91176470588235292</v>
      </c>
      <c r="V13" s="34">
        <v>0.92523364485981308</v>
      </c>
    </row>
    <row r="14" spans="1:22" x14ac:dyDescent="0.3">
      <c r="A14" s="118" t="s">
        <v>153</v>
      </c>
      <c r="B14" s="19" t="s">
        <v>2</v>
      </c>
      <c r="C14" s="55">
        <v>3</v>
      </c>
      <c r="D14" s="55">
        <v>0</v>
      </c>
      <c r="E14" s="55">
        <v>0</v>
      </c>
      <c r="F14" s="55">
        <v>0</v>
      </c>
      <c r="G14" s="55">
        <v>0</v>
      </c>
      <c r="H14" s="55">
        <v>0</v>
      </c>
      <c r="I14" s="55">
        <v>0</v>
      </c>
      <c r="J14" s="55">
        <v>0</v>
      </c>
      <c r="K14" s="55">
        <v>0</v>
      </c>
      <c r="L14" s="55">
        <v>0</v>
      </c>
      <c r="M14" s="52" t="s">
        <v>182</v>
      </c>
      <c r="N14" s="44">
        <v>0</v>
      </c>
      <c r="O14" s="44">
        <v>0</v>
      </c>
      <c r="P14" s="44">
        <v>0</v>
      </c>
      <c r="Q14" s="44">
        <v>0</v>
      </c>
      <c r="R14" s="44">
        <v>0</v>
      </c>
      <c r="S14" s="44">
        <v>0</v>
      </c>
      <c r="T14" s="44">
        <v>0</v>
      </c>
      <c r="U14" s="44">
        <v>0</v>
      </c>
      <c r="V14" s="44">
        <v>0</v>
      </c>
    </row>
    <row r="15" spans="1:22" ht="15" x14ac:dyDescent="0.35">
      <c r="A15" s="118" t="s">
        <v>153</v>
      </c>
      <c r="B15" s="27" t="s">
        <v>15</v>
      </c>
      <c r="C15" s="61"/>
      <c r="D15" s="61"/>
      <c r="E15" s="61"/>
      <c r="F15" s="61"/>
      <c r="G15" s="61"/>
      <c r="H15" s="61"/>
      <c r="I15" s="61"/>
      <c r="J15" s="61"/>
      <c r="K15" s="61"/>
      <c r="L15" s="61"/>
      <c r="M15" s="50"/>
      <c r="N15" s="51"/>
      <c r="O15" s="51"/>
      <c r="P15" s="51"/>
      <c r="Q15" s="51"/>
      <c r="R15" s="51"/>
      <c r="S15" s="51"/>
      <c r="T15" s="51"/>
      <c r="U15" s="51"/>
      <c r="V15" s="51"/>
    </row>
    <row r="16" spans="1:22" x14ac:dyDescent="0.3">
      <c r="A16" s="118" t="s">
        <v>153</v>
      </c>
      <c r="B16" s="23" t="s">
        <v>5</v>
      </c>
      <c r="C16" s="15">
        <v>201</v>
      </c>
      <c r="D16" s="15">
        <v>138</v>
      </c>
      <c r="E16" s="15">
        <v>126</v>
      </c>
      <c r="F16" s="15">
        <v>138</v>
      </c>
      <c r="G16" s="15">
        <v>87</v>
      </c>
      <c r="H16" s="15">
        <v>84</v>
      </c>
      <c r="I16" s="15">
        <v>84</v>
      </c>
      <c r="J16" s="15">
        <v>75</v>
      </c>
      <c r="K16" s="15">
        <v>60</v>
      </c>
      <c r="L16" s="15">
        <v>60</v>
      </c>
      <c r="M16" s="35">
        <v>0.27459016393442626</v>
      </c>
      <c r="N16" s="34">
        <v>0.24210526315789474</v>
      </c>
      <c r="O16" s="34">
        <v>0.24</v>
      </c>
      <c r="P16" s="34">
        <v>0.233502538071066</v>
      </c>
      <c r="Q16" s="34">
        <v>0.19727891156462585</v>
      </c>
      <c r="R16" s="34">
        <v>0.24778761061946902</v>
      </c>
      <c r="S16" s="34">
        <v>0.22764227642276422</v>
      </c>
      <c r="T16" s="34">
        <v>0.25510204081632654</v>
      </c>
      <c r="U16" s="34">
        <v>0.19607843137254902</v>
      </c>
      <c r="V16" s="34">
        <v>0.18691588785046728</v>
      </c>
    </row>
    <row r="17" spans="1:22" x14ac:dyDescent="0.3">
      <c r="A17" s="118" t="s">
        <v>153</v>
      </c>
      <c r="B17" s="23" t="s">
        <v>14</v>
      </c>
      <c r="C17" s="15">
        <v>456</v>
      </c>
      <c r="D17" s="15">
        <v>393</v>
      </c>
      <c r="E17" s="15">
        <v>351</v>
      </c>
      <c r="F17" s="15">
        <v>411</v>
      </c>
      <c r="G17" s="15">
        <v>318</v>
      </c>
      <c r="H17" s="15">
        <v>222</v>
      </c>
      <c r="I17" s="15">
        <v>249</v>
      </c>
      <c r="J17" s="15">
        <v>210</v>
      </c>
      <c r="K17" s="15">
        <v>225</v>
      </c>
      <c r="L17" s="15">
        <v>234</v>
      </c>
      <c r="M17" s="35">
        <v>0.62295081967213117</v>
      </c>
      <c r="N17" s="34">
        <v>0.68947368421052635</v>
      </c>
      <c r="O17" s="34">
        <v>0.66857142857142859</v>
      </c>
      <c r="P17" s="34">
        <v>0.69543147208121825</v>
      </c>
      <c r="Q17" s="34">
        <v>0.72108843537414968</v>
      </c>
      <c r="R17" s="34">
        <v>0.65486725663716816</v>
      </c>
      <c r="S17" s="34">
        <v>0.67479674796747968</v>
      </c>
      <c r="T17" s="34">
        <v>0.7142857142857143</v>
      </c>
      <c r="U17" s="34">
        <v>0.73529411764705888</v>
      </c>
      <c r="V17" s="34">
        <v>0.7289719626168224</v>
      </c>
    </row>
    <row r="18" spans="1:22" x14ac:dyDescent="0.3">
      <c r="A18" s="118" t="s">
        <v>153</v>
      </c>
      <c r="B18" s="23" t="s">
        <v>90</v>
      </c>
      <c r="C18" s="15">
        <v>102</v>
      </c>
      <c r="D18" s="15">
        <v>69</v>
      </c>
      <c r="E18" s="15">
        <v>57</v>
      </c>
      <c r="F18" s="15">
        <v>66</v>
      </c>
      <c r="G18" s="15">
        <v>48</v>
      </c>
      <c r="H18" s="15">
        <v>33</v>
      </c>
      <c r="I18" s="15">
        <v>39</v>
      </c>
      <c r="J18" s="15">
        <v>12</v>
      </c>
      <c r="K18" s="15">
        <v>15</v>
      </c>
      <c r="L18" s="15">
        <v>24</v>
      </c>
      <c r="M18" s="35">
        <v>0.13934426229508196</v>
      </c>
      <c r="N18" s="34">
        <v>0.12105263157894737</v>
      </c>
      <c r="O18" s="34">
        <v>0.10857142857142857</v>
      </c>
      <c r="P18" s="34">
        <v>0.1116751269035533</v>
      </c>
      <c r="Q18" s="34">
        <v>0.10884353741496598</v>
      </c>
      <c r="R18" s="34">
        <v>9.7345132743362831E-2</v>
      </c>
      <c r="S18" s="34">
        <v>0.10569105691056911</v>
      </c>
      <c r="T18" s="34">
        <v>4.0816326530612242E-2</v>
      </c>
      <c r="U18" s="34">
        <v>4.9019607843137254E-2</v>
      </c>
      <c r="V18" s="34">
        <v>7.476635514018691E-2</v>
      </c>
    </row>
    <row r="19" spans="1:22" x14ac:dyDescent="0.3">
      <c r="A19" s="118" t="s">
        <v>153</v>
      </c>
      <c r="B19" s="23" t="s">
        <v>145</v>
      </c>
      <c r="C19" s="15">
        <v>6</v>
      </c>
      <c r="D19" s="15">
        <v>3</v>
      </c>
      <c r="E19" s="15">
        <v>3</v>
      </c>
      <c r="F19" s="15">
        <v>3</v>
      </c>
      <c r="G19" s="15">
        <v>6</v>
      </c>
      <c r="H19" s="15">
        <v>6</v>
      </c>
      <c r="I19" s="15">
        <v>6</v>
      </c>
      <c r="J19" s="15">
        <v>0</v>
      </c>
      <c r="K19" s="15">
        <v>0</v>
      </c>
      <c r="L19" s="15">
        <v>3</v>
      </c>
      <c r="M19" s="35">
        <v>8.1967213114754103E-3</v>
      </c>
      <c r="N19" s="34">
        <v>5.263157894736842E-3</v>
      </c>
      <c r="O19" s="34">
        <v>5.7142857142857143E-3</v>
      </c>
      <c r="P19" s="34">
        <v>5.076142131979695E-3</v>
      </c>
      <c r="Q19" s="34">
        <v>1.3605442176870748E-2</v>
      </c>
      <c r="R19" s="34">
        <v>1.7699115044247787E-2</v>
      </c>
      <c r="S19" s="34">
        <v>1.6260162601626018E-2</v>
      </c>
      <c r="T19" s="34">
        <v>0</v>
      </c>
      <c r="U19" s="34">
        <v>0</v>
      </c>
      <c r="V19" s="34">
        <v>9.3457943925233638E-3</v>
      </c>
    </row>
    <row r="20" spans="1:22" x14ac:dyDescent="0.3">
      <c r="A20" s="118" t="s">
        <v>153</v>
      </c>
      <c r="B20" s="23" t="s">
        <v>6</v>
      </c>
      <c r="C20" s="15">
        <v>9</v>
      </c>
      <c r="D20" s="15">
        <v>6</v>
      </c>
      <c r="E20" s="15">
        <v>3</v>
      </c>
      <c r="F20" s="15">
        <v>3</v>
      </c>
      <c r="G20" s="15">
        <v>3</v>
      </c>
      <c r="H20" s="15">
        <v>3</v>
      </c>
      <c r="I20" s="15">
        <v>3</v>
      </c>
      <c r="J20" s="15">
        <v>3</v>
      </c>
      <c r="K20" s="15">
        <v>3</v>
      </c>
      <c r="L20" s="15">
        <v>3</v>
      </c>
      <c r="M20" s="35">
        <v>1.2295081967213115E-2</v>
      </c>
      <c r="N20" s="34">
        <v>1.0526315789473684E-2</v>
      </c>
      <c r="O20" s="34">
        <v>5.7142857142857143E-3</v>
      </c>
      <c r="P20" s="34">
        <v>5.076142131979695E-3</v>
      </c>
      <c r="Q20" s="34">
        <v>6.8027210884353739E-3</v>
      </c>
      <c r="R20" s="34">
        <v>8.8495575221238937E-3</v>
      </c>
      <c r="S20" s="34">
        <v>8.130081300813009E-3</v>
      </c>
      <c r="T20" s="34">
        <v>1.020408163265306E-2</v>
      </c>
      <c r="U20" s="34">
        <v>9.8039215686274508E-3</v>
      </c>
      <c r="V20" s="34">
        <v>9.3457943925233638E-3</v>
      </c>
    </row>
    <row r="21" spans="1:22" x14ac:dyDescent="0.3">
      <c r="A21" s="118" t="s">
        <v>153</v>
      </c>
      <c r="B21" s="19" t="s">
        <v>2</v>
      </c>
      <c r="C21" s="55">
        <v>9</v>
      </c>
      <c r="D21" s="55">
        <v>6</v>
      </c>
      <c r="E21" s="55">
        <v>6</v>
      </c>
      <c r="F21" s="55">
        <v>6</v>
      </c>
      <c r="G21" s="55">
        <v>6</v>
      </c>
      <c r="H21" s="55">
        <v>12</v>
      </c>
      <c r="I21" s="55">
        <v>6</v>
      </c>
      <c r="J21" s="55">
        <v>6</v>
      </c>
      <c r="K21" s="55">
        <v>12</v>
      </c>
      <c r="L21" s="55">
        <v>3</v>
      </c>
      <c r="M21" s="52">
        <v>1.2295081967213115E-2</v>
      </c>
      <c r="N21" s="44">
        <v>1.0526315789473684E-2</v>
      </c>
      <c r="O21" s="44">
        <v>1.1428571428571429E-2</v>
      </c>
      <c r="P21" s="44">
        <v>1.015228426395939E-2</v>
      </c>
      <c r="Q21" s="44">
        <v>1.3605442176870748E-2</v>
      </c>
      <c r="R21" s="44">
        <v>3.5398230088495575E-2</v>
      </c>
      <c r="S21" s="44">
        <v>1.6260162601626018E-2</v>
      </c>
      <c r="T21" s="44">
        <v>2.0408163265306121E-2</v>
      </c>
      <c r="U21" s="44">
        <v>3.9215686274509803E-2</v>
      </c>
      <c r="V21" s="44">
        <v>9.3457943925233638E-3</v>
      </c>
    </row>
    <row r="22" spans="1:22" ht="15" x14ac:dyDescent="0.35">
      <c r="A22" s="118" t="s">
        <v>153</v>
      </c>
      <c r="B22" s="27" t="s">
        <v>108</v>
      </c>
      <c r="C22" s="61"/>
      <c r="D22" s="61"/>
      <c r="E22" s="61"/>
      <c r="F22" s="61"/>
      <c r="G22" s="61"/>
      <c r="H22" s="61"/>
      <c r="I22" s="61"/>
      <c r="J22" s="61"/>
      <c r="K22" s="61"/>
      <c r="L22" s="61"/>
      <c r="M22" s="50"/>
      <c r="N22" s="51"/>
      <c r="O22" s="51"/>
      <c r="P22" s="51"/>
      <c r="Q22" s="51"/>
      <c r="R22" s="51"/>
      <c r="S22" s="51"/>
      <c r="T22" s="51"/>
      <c r="U22" s="51"/>
      <c r="V22" s="51"/>
    </row>
    <row r="23" spans="1:22" x14ac:dyDescent="0.3">
      <c r="A23" s="118" t="s">
        <v>153</v>
      </c>
      <c r="B23" s="28" t="s">
        <v>166</v>
      </c>
      <c r="C23" s="15">
        <v>0</v>
      </c>
      <c r="D23" s="15">
        <v>0</v>
      </c>
      <c r="E23" s="15">
        <v>0</v>
      </c>
      <c r="F23" s="15">
        <v>0</v>
      </c>
      <c r="G23" s="15">
        <v>0</v>
      </c>
      <c r="H23" s="15">
        <v>0</v>
      </c>
      <c r="I23" s="15">
        <v>0</v>
      </c>
      <c r="J23" s="15">
        <v>0</v>
      </c>
      <c r="K23" s="15">
        <v>0</v>
      </c>
      <c r="L23" s="15">
        <v>0</v>
      </c>
      <c r="M23" s="35">
        <v>0</v>
      </c>
      <c r="N23" s="34">
        <v>0</v>
      </c>
      <c r="O23" s="34">
        <v>0</v>
      </c>
      <c r="P23" s="34">
        <v>0</v>
      </c>
      <c r="Q23" s="34">
        <v>0</v>
      </c>
      <c r="R23" s="34">
        <v>0</v>
      </c>
      <c r="S23" s="34">
        <v>0</v>
      </c>
      <c r="T23" s="34">
        <v>0</v>
      </c>
      <c r="U23" s="34">
        <v>0</v>
      </c>
      <c r="V23" s="34">
        <v>0</v>
      </c>
    </row>
    <row r="24" spans="1:22" x14ac:dyDescent="0.3">
      <c r="A24" s="118" t="s">
        <v>153</v>
      </c>
      <c r="B24" s="28" t="s">
        <v>113</v>
      </c>
      <c r="C24" s="15">
        <v>6</v>
      </c>
      <c r="D24" s="15">
        <v>9</v>
      </c>
      <c r="E24" s="15">
        <v>3</v>
      </c>
      <c r="F24" s="15">
        <v>9</v>
      </c>
      <c r="G24" s="15">
        <v>9</v>
      </c>
      <c r="H24" s="15">
        <v>6</v>
      </c>
      <c r="I24" s="15">
        <v>6</v>
      </c>
      <c r="J24" s="15">
        <v>3</v>
      </c>
      <c r="K24" s="15">
        <v>6</v>
      </c>
      <c r="L24" s="15">
        <v>6</v>
      </c>
      <c r="M24" s="35">
        <v>8.1967213114754103E-3</v>
      </c>
      <c r="N24" s="34">
        <v>1.5789473684210527E-2</v>
      </c>
      <c r="O24" s="34">
        <v>5.7142857142857143E-3</v>
      </c>
      <c r="P24" s="34">
        <v>1.5228426395939087E-2</v>
      </c>
      <c r="Q24" s="34">
        <v>2.0408163265306121E-2</v>
      </c>
      <c r="R24" s="34">
        <v>1.7699115044247787E-2</v>
      </c>
      <c r="S24" s="34">
        <v>1.6260162601626018E-2</v>
      </c>
      <c r="T24" s="34">
        <v>1.020408163265306E-2</v>
      </c>
      <c r="U24" s="34">
        <v>1.9607843137254902E-2</v>
      </c>
      <c r="V24" s="34">
        <v>1.8691588785046728E-2</v>
      </c>
    </row>
    <row r="25" spans="1:22" x14ac:dyDescent="0.3">
      <c r="A25" s="118" t="s">
        <v>153</v>
      </c>
      <c r="B25" s="23">
        <v>14</v>
      </c>
      <c r="C25" s="15">
        <v>93</v>
      </c>
      <c r="D25" s="15">
        <v>69</v>
      </c>
      <c r="E25" s="15">
        <v>81</v>
      </c>
      <c r="F25" s="15">
        <v>81</v>
      </c>
      <c r="G25" s="15">
        <v>69</v>
      </c>
      <c r="H25" s="15">
        <v>63</v>
      </c>
      <c r="I25" s="15">
        <v>42</v>
      </c>
      <c r="J25" s="15">
        <v>27</v>
      </c>
      <c r="K25" s="15">
        <v>30</v>
      </c>
      <c r="L25" s="15">
        <v>39</v>
      </c>
      <c r="M25" s="35">
        <v>0.12704918032786885</v>
      </c>
      <c r="N25" s="34">
        <v>0.12105263157894737</v>
      </c>
      <c r="O25" s="34">
        <v>0.15428571428571428</v>
      </c>
      <c r="P25" s="34">
        <v>0.13705583756345177</v>
      </c>
      <c r="Q25" s="34">
        <v>0.15646258503401361</v>
      </c>
      <c r="R25" s="34">
        <v>0.18584070796460178</v>
      </c>
      <c r="S25" s="34">
        <v>0.11382113821138211</v>
      </c>
      <c r="T25" s="34">
        <v>9.1836734693877556E-2</v>
      </c>
      <c r="U25" s="34">
        <v>9.8039215686274508E-2</v>
      </c>
      <c r="V25" s="34">
        <v>0.12149532710280374</v>
      </c>
    </row>
    <row r="26" spans="1:22" x14ac:dyDescent="0.3">
      <c r="A26" s="118" t="s">
        <v>153</v>
      </c>
      <c r="B26" s="23">
        <v>15</v>
      </c>
      <c r="C26" s="15">
        <v>246</v>
      </c>
      <c r="D26" s="15">
        <v>171</v>
      </c>
      <c r="E26" s="15">
        <v>126</v>
      </c>
      <c r="F26" s="15">
        <v>195</v>
      </c>
      <c r="G26" s="15">
        <v>150</v>
      </c>
      <c r="H26" s="15">
        <v>90</v>
      </c>
      <c r="I26" s="15">
        <v>75</v>
      </c>
      <c r="J26" s="15">
        <v>39</v>
      </c>
      <c r="K26" s="15">
        <v>36</v>
      </c>
      <c r="L26" s="15">
        <v>60</v>
      </c>
      <c r="M26" s="35">
        <v>0.33606557377049179</v>
      </c>
      <c r="N26" s="34">
        <v>0.3</v>
      </c>
      <c r="O26" s="34">
        <v>0.24</v>
      </c>
      <c r="P26" s="34">
        <v>0.32994923857868019</v>
      </c>
      <c r="Q26" s="34">
        <v>0.3401360544217687</v>
      </c>
      <c r="R26" s="34">
        <v>0.26548672566371684</v>
      </c>
      <c r="S26" s="34">
        <v>0.2032520325203252</v>
      </c>
      <c r="T26" s="34">
        <v>0.1326530612244898</v>
      </c>
      <c r="U26" s="34">
        <v>0.11764705882352941</v>
      </c>
      <c r="V26" s="34">
        <v>0.18691588785046728</v>
      </c>
    </row>
    <row r="27" spans="1:22" x14ac:dyDescent="0.3">
      <c r="A27" s="118" t="s">
        <v>153</v>
      </c>
      <c r="B27" s="23">
        <v>16</v>
      </c>
      <c r="C27" s="15">
        <v>387</v>
      </c>
      <c r="D27" s="15">
        <v>324</v>
      </c>
      <c r="E27" s="15">
        <v>315</v>
      </c>
      <c r="F27" s="15">
        <v>300</v>
      </c>
      <c r="G27" s="15">
        <v>216</v>
      </c>
      <c r="H27" s="15">
        <v>135</v>
      </c>
      <c r="I27" s="15">
        <v>99</v>
      </c>
      <c r="J27" s="15">
        <v>90</v>
      </c>
      <c r="K27" s="15">
        <v>66</v>
      </c>
      <c r="L27" s="15">
        <v>78</v>
      </c>
      <c r="M27" s="35">
        <v>0.52868852459016391</v>
      </c>
      <c r="N27" s="34">
        <v>0.56842105263157894</v>
      </c>
      <c r="O27" s="34">
        <v>0.6</v>
      </c>
      <c r="P27" s="34">
        <v>0.50761421319796951</v>
      </c>
      <c r="Q27" s="34">
        <v>0.48979591836734693</v>
      </c>
      <c r="R27" s="34">
        <v>0.39823008849557523</v>
      </c>
      <c r="S27" s="34">
        <v>0.26829268292682928</v>
      </c>
      <c r="T27" s="34">
        <v>0.30612244897959184</v>
      </c>
      <c r="U27" s="34">
        <v>0.21568627450980393</v>
      </c>
      <c r="V27" s="34">
        <v>0.24299065420560748</v>
      </c>
    </row>
    <row r="28" spans="1:22" x14ac:dyDescent="0.3">
      <c r="A28" s="118" t="s">
        <v>153</v>
      </c>
      <c r="B28" s="23">
        <v>17</v>
      </c>
      <c r="C28" s="15" t="s">
        <v>207</v>
      </c>
      <c r="D28" s="15" t="s">
        <v>207</v>
      </c>
      <c r="E28" s="15" t="s">
        <v>207</v>
      </c>
      <c r="F28" s="15" t="s">
        <v>207</v>
      </c>
      <c r="G28" s="15" t="s">
        <v>207</v>
      </c>
      <c r="H28" s="15">
        <v>48</v>
      </c>
      <c r="I28" s="15">
        <v>153</v>
      </c>
      <c r="J28" s="15">
        <v>135</v>
      </c>
      <c r="K28" s="15">
        <v>165</v>
      </c>
      <c r="L28" s="15">
        <v>138</v>
      </c>
      <c r="M28" s="35" t="s">
        <v>207</v>
      </c>
      <c r="N28" s="34" t="s">
        <v>207</v>
      </c>
      <c r="O28" s="34" t="s">
        <v>207</v>
      </c>
      <c r="P28" s="34" t="s">
        <v>207</v>
      </c>
      <c r="Q28" s="34" t="s">
        <v>207</v>
      </c>
      <c r="R28" s="34">
        <v>0.1415929203539823</v>
      </c>
      <c r="S28" s="34">
        <v>0.41463414634146339</v>
      </c>
      <c r="T28" s="34">
        <v>0.45918367346938777</v>
      </c>
      <c r="U28" s="34">
        <v>0.53921568627450978</v>
      </c>
      <c r="V28" s="34">
        <v>0.42990654205607476</v>
      </c>
    </row>
    <row r="29" spans="1:22" ht="15" thickBot="1" x14ac:dyDescent="0.35">
      <c r="A29" s="118" t="s">
        <v>153</v>
      </c>
      <c r="B29" s="63" t="s">
        <v>2</v>
      </c>
      <c r="C29" s="62">
        <v>3</v>
      </c>
      <c r="D29" s="62">
        <v>0</v>
      </c>
      <c r="E29" s="62">
        <v>0</v>
      </c>
      <c r="F29" s="62">
        <v>3</v>
      </c>
      <c r="G29" s="62">
        <v>0</v>
      </c>
      <c r="H29" s="62">
        <v>0</v>
      </c>
      <c r="I29" s="62">
        <v>3</v>
      </c>
      <c r="J29" s="62">
        <v>0</v>
      </c>
      <c r="K29" s="62">
        <v>3</v>
      </c>
      <c r="L29" s="62">
        <v>3</v>
      </c>
      <c r="M29" s="53" t="s">
        <v>182</v>
      </c>
      <c r="N29" s="54">
        <v>0</v>
      </c>
      <c r="O29" s="54">
        <v>0</v>
      </c>
      <c r="P29" s="54">
        <v>5.076142131979695E-3</v>
      </c>
      <c r="Q29" s="54">
        <v>0</v>
      </c>
      <c r="R29" s="54">
        <v>0</v>
      </c>
      <c r="S29" s="54">
        <v>8.130081300813009E-3</v>
      </c>
      <c r="T29" s="54">
        <v>0</v>
      </c>
      <c r="U29" s="54">
        <v>9.8039215686274508E-3</v>
      </c>
      <c r="V29" s="54">
        <v>9.3457943925233638E-3</v>
      </c>
    </row>
    <row r="30" spans="1:22" x14ac:dyDescent="0.3">
      <c r="A30" s="138" t="s">
        <v>149</v>
      </c>
      <c r="B30" s="64" t="s">
        <v>0</v>
      </c>
      <c r="C30" s="65">
        <v>732</v>
      </c>
      <c r="D30" s="65">
        <v>570</v>
      </c>
      <c r="E30" s="65">
        <v>525</v>
      </c>
      <c r="F30" s="65">
        <v>591</v>
      </c>
      <c r="G30" s="65">
        <v>441</v>
      </c>
      <c r="H30" s="65">
        <v>294</v>
      </c>
      <c r="I30" s="65">
        <v>216</v>
      </c>
      <c r="J30" s="65">
        <v>159</v>
      </c>
      <c r="K30" s="65">
        <v>141</v>
      </c>
      <c r="L30" s="65">
        <v>183</v>
      </c>
      <c r="M30" s="66">
        <v>1</v>
      </c>
      <c r="N30" s="67">
        <v>1</v>
      </c>
      <c r="O30" s="67">
        <v>1</v>
      </c>
      <c r="P30" s="67">
        <v>1</v>
      </c>
      <c r="Q30" s="67">
        <v>1</v>
      </c>
      <c r="R30" s="67">
        <v>1</v>
      </c>
      <c r="S30" s="67">
        <v>1</v>
      </c>
      <c r="T30" s="67">
        <v>1</v>
      </c>
      <c r="U30" s="67">
        <v>1</v>
      </c>
      <c r="V30" s="67">
        <v>1</v>
      </c>
    </row>
    <row r="31" spans="1:22" ht="15" x14ac:dyDescent="0.35">
      <c r="A31" s="118" t="str">
        <f t="shared" ref="A31:A41" si="0">A30</f>
        <v>10 - 16 years</v>
      </c>
      <c r="B31" s="27" t="s">
        <v>16</v>
      </c>
      <c r="C31" s="61"/>
      <c r="D31" s="61"/>
      <c r="E31" s="61"/>
      <c r="F31" s="61"/>
      <c r="G31" s="61"/>
      <c r="H31" s="61"/>
      <c r="I31" s="61"/>
      <c r="J31" s="61"/>
      <c r="K31" s="61"/>
      <c r="L31" s="61"/>
      <c r="M31" s="50"/>
      <c r="N31" s="51"/>
      <c r="O31" s="51"/>
      <c r="P31" s="51"/>
      <c r="Q31" s="51"/>
      <c r="R31" s="51"/>
      <c r="S31" s="51"/>
      <c r="T31" s="51"/>
      <c r="U31" s="51"/>
      <c r="V31" s="51"/>
    </row>
    <row r="32" spans="1:22" x14ac:dyDescent="0.3">
      <c r="A32" s="118" t="str">
        <f t="shared" si="0"/>
        <v>10 - 16 years</v>
      </c>
      <c r="B32" s="23" t="s">
        <v>3</v>
      </c>
      <c r="C32" s="15">
        <v>117</v>
      </c>
      <c r="D32" s="15">
        <v>84</v>
      </c>
      <c r="E32" s="15">
        <v>87</v>
      </c>
      <c r="F32" s="15">
        <v>111</v>
      </c>
      <c r="G32" s="15">
        <v>63</v>
      </c>
      <c r="H32" s="15">
        <v>45</v>
      </c>
      <c r="I32" s="15">
        <v>18</v>
      </c>
      <c r="J32" s="15">
        <v>24</v>
      </c>
      <c r="K32" s="15">
        <v>15</v>
      </c>
      <c r="L32" s="15">
        <v>12</v>
      </c>
      <c r="M32" s="35">
        <v>0.1598360655737705</v>
      </c>
      <c r="N32" s="34">
        <v>0.14736842105263157</v>
      </c>
      <c r="O32" s="34">
        <v>0.1657142857142857</v>
      </c>
      <c r="P32" s="34">
        <v>0.18781725888324874</v>
      </c>
      <c r="Q32" s="34">
        <v>0.14285714285714285</v>
      </c>
      <c r="R32" s="34">
        <v>0.15306122448979592</v>
      </c>
      <c r="S32" s="34">
        <v>8.3333333333333329E-2</v>
      </c>
      <c r="T32" s="34">
        <v>0.15094339622641509</v>
      </c>
      <c r="U32" s="34">
        <v>0.10638297872340426</v>
      </c>
      <c r="V32" s="34">
        <v>6.5573770491803282E-2</v>
      </c>
    </row>
    <row r="33" spans="1:22" x14ac:dyDescent="0.3">
      <c r="A33" s="118" t="str">
        <f t="shared" si="0"/>
        <v>10 - 16 years</v>
      </c>
      <c r="B33" s="23" t="s">
        <v>4</v>
      </c>
      <c r="C33" s="15">
        <v>615</v>
      </c>
      <c r="D33" s="15">
        <v>486</v>
      </c>
      <c r="E33" s="15">
        <v>438</v>
      </c>
      <c r="F33" s="15">
        <v>480</v>
      </c>
      <c r="G33" s="15">
        <v>378</v>
      </c>
      <c r="H33" s="15">
        <v>249</v>
      </c>
      <c r="I33" s="15">
        <v>201</v>
      </c>
      <c r="J33" s="15">
        <v>135</v>
      </c>
      <c r="K33" s="15">
        <v>126</v>
      </c>
      <c r="L33" s="15">
        <v>174</v>
      </c>
      <c r="M33" s="35">
        <v>0.8401639344262295</v>
      </c>
      <c r="N33" s="34">
        <v>0.85263157894736841</v>
      </c>
      <c r="O33" s="34">
        <v>0.8342857142857143</v>
      </c>
      <c r="P33" s="34">
        <v>0.81218274111675126</v>
      </c>
      <c r="Q33" s="34">
        <v>0.8571428571428571</v>
      </c>
      <c r="R33" s="34">
        <v>0.84693877551020413</v>
      </c>
      <c r="S33" s="34">
        <v>0.93055555555555558</v>
      </c>
      <c r="T33" s="34">
        <v>0.84905660377358494</v>
      </c>
      <c r="U33" s="34">
        <v>0.8936170212765957</v>
      </c>
      <c r="V33" s="34">
        <v>0.95081967213114749</v>
      </c>
    </row>
    <row r="34" spans="1:22" x14ac:dyDescent="0.3">
      <c r="A34" s="118" t="str">
        <f t="shared" si="0"/>
        <v>10 - 16 years</v>
      </c>
      <c r="B34" s="19" t="s">
        <v>2</v>
      </c>
      <c r="C34" s="55">
        <v>3</v>
      </c>
      <c r="D34" s="55">
        <v>0</v>
      </c>
      <c r="E34" s="55">
        <v>0</v>
      </c>
      <c r="F34" s="55">
        <v>0</v>
      </c>
      <c r="G34" s="55">
        <v>0</v>
      </c>
      <c r="H34" s="55">
        <v>0</v>
      </c>
      <c r="I34" s="55">
        <v>0</v>
      </c>
      <c r="J34" s="55">
        <v>0</v>
      </c>
      <c r="K34" s="55">
        <v>0</v>
      </c>
      <c r="L34" s="55">
        <v>0</v>
      </c>
      <c r="M34" s="52" t="s">
        <v>182</v>
      </c>
      <c r="N34" s="44">
        <v>0</v>
      </c>
      <c r="O34" s="44">
        <v>0</v>
      </c>
      <c r="P34" s="44">
        <v>0</v>
      </c>
      <c r="Q34" s="44">
        <v>0</v>
      </c>
      <c r="R34" s="44">
        <v>0</v>
      </c>
      <c r="S34" s="44">
        <v>0</v>
      </c>
      <c r="T34" s="44">
        <v>0</v>
      </c>
      <c r="U34" s="44">
        <v>0</v>
      </c>
      <c r="V34" s="44">
        <v>0</v>
      </c>
    </row>
    <row r="35" spans="1:22" ht="15" x14ac:dyDescent="0.35">
      <c r="A35" s="118" t="str">
        <f t="shared" si="0"/>
        <v>10 - 16 years</v>
      </c>
      <c r="B35" s="27" t="s">
        <v>15</v>
      </c>
      <c r="C35" s="61"/>
      <c r="D35" s="61"/>
      <c r="E35" s="61"/>
      <c r="F35" s="61"/>
      <c r="G35" s="61"/>
      <c r="H35" s="61"/>
      <c r="I35" s="61"/>
      <c r="J35" s="61"/>
      <c r="K35" s="61"/>
      <c r="L35" s="61"/>
      <c r="M35" s="50"/>
      <c r="N35" s="51"/>
      <c r="O35" s="51"/>
      <c r="P35" s="51"/>
      <c r="Q35" s="51"/>
      <c r="R35" s="51"/>
      <c r="S35" s="51"/>
      <c r="T35" s="51"/>
      <c r="U35" s="51"/>
      <c r="V35" s="51"/>
    </row>
    <row r="36" spans="1:22" x14ac:dyDescent="0.3">
      <c r="A36" s="118" t="str">
        <f t="shared" si="0"/>
        <v>10 - 16 years</v>
      </c>
      <c r="B36" s="23" t="s">
        <v>5</v>
      </c>
      <c r="C36" s="15">
        <v>201</v>
      </c>
      <c r="D36" s="15">
        <v>138</v>
      </c>
      <c r="E36" s="15">
        <v>126</v>
      </c>
      <c r="F36" s="15">
        <v>138</v>
      </c>
      <c r="G36" s="15">
        <v>87</v>
      </c>
      <c r="H36" s="15">
        <v>63</v>
      </c>
      <c r="I36" s="15">
        <v>51</v>
      </c>
      <c r="J36" s="15">
        <v>39</v>
      </c>
      <c r="K36" s="15">
        <v>30</v>
      </c>
      <c r="L36" s="15">
        <v>33</v>
      </c>
      <c r="M36" s="35">
        <v>0.27459016393442626</v>
      </c>
      <c r="N36" s="34">
        <v>0.24210526315789474</v>
      </c>
      <c r="O36" s="34">
        <v>0.24</v>
      </c>
      <c r="P36" s="34">
        <v>0.233502538071066</v>
      </c>
      <c r="Q36" s="34">
        <v>0.19727891156462585</v>
      </c>
      <c r="R36" s="34">
        <v>0.21428571428571427</v>
      </c>
      <c r="S36" s="34">
        <v>0.2361111111111111</v>
      </c>
      <c r="T36" s="34">
        <v>0.24528301886792453</v>
      </c>
      <c r="U36" s="34">
        <v>0.21276595744680851</v>
      </c>
      <c r="V36" s="34">
        <v>0.18032786885245902</v>
      </c>
    </row>
    <row r="37" spans="1:22" x14ac:dyDescent="0.3">
      <c r="A37" s="118" t="str">
        <f t="shared" si="0"/>
        <v>10 - 16 years</v>
      </c>
      <c r="B37" s="23" t="s">
        <v>14</v>
      </c>
      <c r="C37" s="15">
        <v>456</v>
      </c>
      <c r="D37" s="15">
        <v>393</v>
      </c>
      <c r="E37" s="15">
        <v>351</v>
      </c>
      <c r="F37" s="15">
        <v>411</v>
      </c>
      <c r="G37" s="15">
        <v>318</v>
      </c>
      <c r="H37" s="15">
        <v>201</v>
      </c>
      <c r="I37" s="15">
        <v>153</v>
      </c>
      <c r="J37" s="15">
        <v>114</v>
      </c>
      <c r="K37" s="15">
        <v>105</v>
      </c>
      <c r="L37" s="15">
        <v>132</v>
      </c>
      <c r="M37" s="35">
        <v>0.62295081967213117</v>
      </c>
      <c r="N37" s="34">
        <v>0.68947368421052635</v>
      </c>
      <c r="O37" s="34">
        <v>0.66857142857142859</v>
      </c>
      <c r="P37" s="34">
        <v>0.69543147208121825</v>
      </c>
      <c r="Q37" s="34">
        <v>0.72108843537414968</v>
      </c>
      <c r="R37" s="34">
        <v>0.68367346938775508</v>
      </c>
      <c r="S37" s="34">
        <v>0.70833333333333337</v>
      </c>
      <c r="T37" s="34">
        <v>0.71698113207547165</v>
      </c>
      <c r="U37" s="34">
        <v>0.74468085106382975</v>
      </c>
      <c r="V37" s="34">
        <v>0.72131147540983609</v>
      </c>
    </row>
    <row r="38" spans="1:22" x14ac:dyDescent="0.3">
      <c r="A38" s="118" t="str">
        <f t="shared" si="0"/>
        <v>10 - 16 years</v>
      </c>
      <c r="B38" s="23" t="s">
        <v>90</v>
      </c>
      <c r="C38" s="15">
        <v>102</v>
      </c>
      <c r="D38" s="15">
        <v>69</v>
      </c>
      <c r="E38" s="15">
        <v>57</v>
      </c>
      <c r="F38" s="15">
        <v>66</v>
      </c>
      <c r="G38" s="15">
        <v>48</v>
      </c>
      <c r="H38" s="15">
        <v>30</v>
      </c>
      <c r="I38" s="15">
        <v>18</v>
      </c>
      <c r="J38" s="15">
        <v>6</v>
      </c>
      <c r="K38" s="15">
        <v>3</v>
      </c>
      <c r="L38" s="15">
        <v>18</v>
      </c>
      <c r="M38" s="35">
        <v>0.13934426229508196</v>
      </c>
      <c r="N38" s="34">
        <v>0.12105263157894737</v>
      </c>
      <c r="O38" s="34">
        <v>0.10857142857142857</v>
      </c>
      <c r="P38" s="34">
        <v>0.1116751269035533</v>
      </c>
      <c r="Q38" s="34">
        <v>0.10884353741496598</v>
      </c>
      <c r="R38" s="34">
        <v>0.10204081632653061</v>
      </c>
      <c r="S38" s="34">
        <v>8.3333333333333329E-2</v>
      </c>
      <c r="T38" s="34">
        <v>3.7735849056603772E-2</v>
      </c>
      <c r="U38" s="34">
        <v>2.1276595744680851E-2</v>
      </c>
      <c r="V38" s="34">
        <v>9.8360655737704916E-2</v>
      </c>
    </row>
    <row r="39" spans="1:22" x14ac:dyDescent="0.3">
      <c r="A39" s="118" t="str">
        <f t="shared" si="0"/>
        <v>10 - 16 years</v>
      </c>
      <c r="B39" s="23" t="s">
        <v>145</v>
      </c>
      <c r="C39" s="15">
        <v>6</v>
      </c>
      <c r="D39" s="15">
        <v>3</v>
      </c>
      <c r="E39" s="15">
        <v>3</v>
      </c>
      <c r="F39" s="15">
        <v>3</v>
      </c>
      <c r="G39" s="15">
        <v>6</v>
      </c>
      <c r="H39" s="15">
        <v>3</v>
      </c>
      <c r="I39" s="15">
        <v>3</v>
      </c>
      <c r="J39" s="15">
        <v>0</v>
      </c>
      <c r="K39" s="15">
        <v>0</v>
      </c>
      <c r="L39" s="15">
        <v>3</v>
      </c>
      <c r="M39" s="35">
        <v>8.1967213114754103E-3</v>
      </c>
      <c r="N39" s="34">
        <v>5.263157894736842E-3</v>
      </c>
      <c r="O39" s="34">
        <v>5.7142857142857143E-3</v>
      </c>
      <c r="P39" s="34">
        <v>5.076142131979695E-3</v>
      </c>
      <c r="Q39" s="34">
        <v>1.3605442176870748E-2</v>
      </c>
      <c r="R39" s="34">
        <v>1.020408163265306E-2</v>
      </c>
      <c r="S39" s="34">
        <v>1.3888888888888888E-2</v>
      </c>
      <c r="T39" s="34">
        <v>0</v>
      </c>
      <c r="U39" s="34">
        <v>0</v>
      </c>
      <c r="V39" s="34">
        <v>1.6393442622950821E-2</v>
      </c>
    </row>
    <row r="40" spans="1:22" x14ac:dyDescent="0.3">
      <c r="A40" s="118" t="str">
        <f t="shared" si="0"/>
        <v>10 - 16 years</v>
      </c>
      <c r="B40" s="23" t="s">
        <v>6</v>
      </c>
      <c r="C40" s="15">
        <v>9</v>
      </c>
      <c r="D40" s="15">
        <v>6</v>
      </c>
      <c r="E40" s="15">
        <v>3</v>
      </c>
      <c r="F40" s="15">
        <v>3</v>
      </c>
      <c r="G40" s="15">
        <v>3</v>
      </c>
      <c r="H40" s="15">
        <v>3</v>
      </c>
      <c r="I40" s="15">
        <v>0</v>
      </c>
      <c r="J40" s="15">
        <v>3</v>
      </c>
      <c r="K40" s="15">
        <v>0</v>
      </c>
      <c r="L40" s="15">
        <v>3</v>
      </c>
      <c r="M40" s="35">
        <v>1.2295081967213115E-2</v>
      </c>
      <c r="N40" s="34">
        <v>1.0526315789473684E-2</v>
      </c>
      <c r="O40" s="34">
        <v>5.7142857142857143E-3</v>
      </c>
      <c r="P40" s="34">
        <v>5.076142131979695E-3</v>
      </c>
      <c r="Q40" s="34">
        <v>6.8027210884353739E-3</v>
      </c>
      <c r="R40" s="34">
        <v>1.020408163265306E-2</v>
      </c>
      <c r="S40" s="34">
        <v>0</v>
      </c>
      <c r="T40" s="34">
        <v>1.8867924528301886E-2</v>
      </c>
      <c r="U40" s="34">
        <v>0</v>
      </c>
      <c r="V40" s="34">
        <v>1.6393442622950821E-2</v>
      </c>
    </row>
    <row r="41" spans="1:22" ht="15" thickBot="1" x14ac:dyDescent="0.35">
      <c r="A41" s="118" t="str">
        <f t="shared" si="0"/>
        <v>10 - 16 years</v>
      </c>
      <c r="B41" s="68" t="s">
        <v>2</v>
      </c>
      <c r="C41" s="69">
        <v>9</v>
      </c>
      <c r="D41" s="69">
        <v>6</v>
      </c>
      <c r="E41" s="69">
        <v>6</v>
      </c>
      <c r="F41" s="69">
        <v>6</v>
      </c>
      <c r="G41" s="69">
        <v>6</v>
      </c>
      <c r="H41" s="69">
        <v>9</v>
      </c>
      <c r="I41" s="69">
        <v>3</v>
      </c>
      <c r="J41" s="69">
        <v>3</v>
      </c>
      <c r="K41" s="69">
        <v>3</v>
      </c>
      <c r="L41" s="69">
        <v>3</v>
      </c>
      <c r="M41" s="70">
        <v>1.2295081967213115E-2</v>
      </c>
      <c r="N41" s="71">
        <v>1.0526315789473684E-2</v>
      </c>
      <c r="O41" s="71">
        <v>1.1428571428571429E-2</v>
      </c>
      <c r="P41" s="71">
        <v>1.015228426395939E-2</v>
      </c>
      <c r="Q41" s="71">
        <v>1.3605442176870748E-2</v>
      </c>
      <c r="R41" s="71">
        <v>3.0612244897959183E-2</v>
      </c>
      <c r="S41" s="71">
        <v>1.3888888888888888E-2</v>
      </c>
      <c r="T41" s="71">
        <v>1.8867924528301886E-2</v>
      </c>
      <c r="U41" s="71">
        <v>2.1276595744680851E-2</v>
      </c>
      <c r="V41" s="71">
        <v>1.6393442622950821E-2</v>
      </c>
    </row>
    <row r="42" spans="1:22" x14ac:dyDescent="0.3">
      <c r="A42" s="138" t="s">
        <v>150</v>
      </c>
      <c r="B42" s="64" t="s">
        <v>0</v>
      </c>
      <c r="C42" s="72" t="s">
        <v>207</v>
      </c>
      <c r="D42" s="72" t="s">
        <v>207</v>
      </c>
      <c r="E42" s="72" t="s">
        <v>207</v>
      </c>
      <c r="F42" s="72" t="s">
        <v>207</v>
      </c>
      <c r="G42" s="72" t="s">
        <v>207</v>
      </c>
      <c r="H42" s="72">
        <v>48</v>
      </c>
      <c r="I42" s="72">
        <v>153</v>
      </c>
      <c r="J42" s="72">
        <v>135</v>
      </c>
      <c r="K42" s="72">
        <v>165</v>
      </c>
      <c r="L42" s="65">
        <v>138</v>
      </c>
      <c r="M42" s="66" t="s">
        <v>207</v>
      </c>
      <c r="N42" s="67" t="s">
        <v>207</v>
      </c>
      <c r="O42" s="67" t="s">
        <v>207</v>
      </c>
      <c r="P42" s="67" t="s">
        <v>207</v>
      </c>
      <c r="Q42" s="67" t="s">
        <v>207</v>
      </c>
      <c r="R42" s="67">
        <v>1</v>
      </c>
      <c r="S42" s="67">
        <v>1</v>
      </c>
      <c r="T42" s="67">
        <v>1</v>
      </c>
      <c r="U42" s="67">
        <v>1</v>
      </c>
      <c r="V42" s="67">
        <v>1</v>
      </c>
    </row>
    <row r="43" spans="1:22" ht="15" x14ac:dyDescent="0.35">
      <c r="A43" s="118" t="str">
        <f t="shared" ref="A43:A53" si="1">A42</f>
        <v>17 years</v>
      </c>
      <c r="B43" s="27" t="s">
        <v>16</v>
      </c>
      <c r="C43" s="73"/>
      <c r="D43" s="73"/>
      <c r="E43" s="73"/>
      <c r="F43" s="73"/>
      <c r="G43" s="73"/>
      <c r="H43" s="73"/>
      <c r="I43" s="73"/>
      <c r="J43" s="73"/>
      <c r="K43" s="73"/>
      <c r="L43" s="74"/>
      <c r="M43" s="50"/>
      <c r="N43" s="51"/>
      <c r="O43" s="51"/>
      <c r="P43" s="51"/>
      <c r="Q43" s="51"/>
      <c r="R43" s="51"/>
      <c r="S43" s="51"/>
      <c r="T43" s="51"/>
      <c r="U43" s="51"/>
      <c r="V43" s="51"/>
    </row>
    <row r="44" spans="1:22" x14ac:dyDescent="0.3">
      <c r="A44" s="118" t="str">
        <f t="shared" si="1"/>
        <v>17 years</v>
      </c>
      <c r="B44" s="23" t="s">
        <v>3</v>
      </c>
      <c r="C44" s="75" t="s">
        <v>207</v>
      </c>
      <c r="D44" s="75" t="s">
        <v>207</v>
      </c>
      <c r="E44" s="75" t="s">
        <v>207</v>
      </c>
      <c r="F44" s="75" t="s">
        <v>207</v>
      </c>
      <c r="G44" s="75" t="s">
        <v>207</v>
      </c>
      <c r="H44" s="75">
        <v>6</v>
      </c>
      <c r="I44" s="75">
        <v>15</v>
      </c>
      <c r="J44" s="75">
        <v>9</v>
      </c>
      <c r="K44" s="75">
        <v>12</v>
      </c>
      <c r="L44" s="15">
        <v>15</v>
      </c>
      <c r="M44" s="35" t="s">
        <v>207</v>
      </c>
      <c r="N44" s="34" t="s">
        <v>207</v>
      </c>
      <c r="O44" s="34" t="s">
        <v>207</v>
      </c>
      <c r="P44" s="34" t="s">
        <v>207</v>
      </c>
      <c r="Q44" s="34" t="s">
        <v>207</v>
      </c>
      <c r="R44" s="34">
        <v>0.125</v>
      </c>
      <c r="S44" s="34">
        <v>9.8039215686274508E-2</v>
      </c>
      <c r="T44" s="34">
        <v>6.6666666666666666E-2</v>
      </c>
      <c r="U44" s="34">
        <v>7.2727272727272724E-2</v>
      </c>
      <c r="V44" s="34">
        <v>0.10869565217391304</v>
      </c>
    </row>
    <row r="45" spans="1:22" x14ac:dyDescent="0.3">
      <c r="A45" s="118" t="str">
        <f t="shared" si="1"/>
        <v>17 years</v>
      </c>
      <c r="B45" s="23" t="s">
        <v>4</v>
      </c>
      <c r="C45" s="75" t="s">
        <v>207</v>
      </c>
      <c r="D45" s="75" t="s">
        <v>207</v>
      </c>
      <c r="E45" s="75" t="s">
        <v>207</v>
      </c>
      <c r="F45" s="75" t="s">
        <v>207</v>
      </c>
      <c r="G45" s="75" t="s">
        <v>207</v>
      </c>
      <c r="H45" s="75">
        <v>42</v>
      </c>
      <c r="I45" s="75">
        <v>138</v>
      </c>
      <c r="J45" s="75">
        <v>126</v>
      </c>
      <c r="K45" s="75">
        <v>150</v>
      </c>
      <c r="L45" s="15">
        <v>123</v>
      </c>
      <c r="M45" s="35" t="s">
        <v>207</v>
      </c>
      <c r="N45" s="34" t="s">
        <v>207</v>
      </c>
      <c r="O45" s="34" t="s">
        <v>207</v>
      </c>
      <c r="P45" s="34" t="s">
        <v>207</v>
      </c>
      <c r="Q45" s="34" t="s">
        <v>207</v>
      </c>
      <c r="R45" s="34">
        <v>0.875</v>
      </c>
      <c r="S45" s="34">
        <v>0.90196078431372551</v>
      </c>
      <c r="T45" s="34">
        <v>0.93333333333333335</v>
      </c>
      <c r="U45" s="34">
        <v>0.90909090909090906</v>
      </c>
      <c r="V45" s="34">
        <v>0.89130434782608692</v>
      </c>
    </row>
    <row r="46" spans="1:22" x14ac:dyDescent="0.3">
      <c r="A46" s="118" t="str">
        <f t="shared" si="1"/>
        <v>17 years</v>
      </c>
      <c r="B46" s="19" t="s">
        <v>2</v>
      </c>
      <c r="C46" s="76" t="s">
        <v>207</v>
      </c>
      <c r="D46" s="76" t="s">
        <v>207</v>
      </c>
      <c r="E46" s="76" t="s">
        <v>207</v>
      </c>
      <c r="F46" s="76" t="s">
        <v>207</v>
      </c>
      <c r="G46" s="76" t="s">
        <v>207</v>
      </c>
      <c r="H46" s="76">
        <v>0</v>
      </c>
      <c r="I46" s="76">
        <v>0</v>
      </c>
      <c r="J46" s="76">
        <v>0</v>
      </c>
      <c r="K46" s="76">
        <v>0</v>
      </c>
      <c r="L46" s="55">
        <v>0</v>
      </c>
      <c r="M46" s="52" t="s">
        <v>207</v>
      </c>
      <c r="N46" s="44" t="s">
        <v>207</v>
      </c>
      <c r="O46" s="44" t="s">
        <v>207</v>
      </c>
      <c r="P46" s="44" t="s">
        <v>207</v>
      </c>
      <c r="Q46" s="44" t="s">
        <v>207</v>
      </c>
      <c r="R46" s="44">
        <v>0</v>
      </c>
      <c r="S46" s="44">
        <v>0</v>
      </c>
      <c r="T46" s="44">
        <v>0</v>
      </c>
      <c r="U46" s="44">
        <v>0</v>
      </c>
      <c r="V46" s="44">
        <v>0</v>
      </c>
    </row>
    <row r="47" spans="1:22" ht="15" x14ac:dyDescent="0.35">
      <c r="A47" s="118" t="str">
        <f t="shared" si="1"/>
        <v>17 years</v>
      </c>
      <c r="B47" s="27" t="s">
        <v>15</v>
      </c>
      <c r="C47" s="73"/>
      <c r="D47" s="73"/>
      <c r="E47" s="73"/>
      <c r="F47" s="73"/>
      <c r="G47" s="73"/>
      <c r="H47" s="73"/>
      <c r="I47" s="73"/>
      <c r="J47" s="73"/>
      <c r="K47" s="73"/>
      <c r="L47" s="74"/>
      <c r="M47" s="50"/>
      <c r="N47" s="51"/>
      <c r="O47" s="51"/>
      <c r="P47" s="51"/>
      <c r="Q47" s="51"/>
      <c r="R47" s="51"/>
      <c r="S47" s="51"/>
      <c r="T47" s="51"/>
      <c r="U47" s="51"/>
      <c r="V47" s="51"/>
    </row>
    <row r="48" spans="1:22" x14ac:dyDescent="0.3">
      <c r="A48" s="118" t="str">
        <f t="shared" si="1"/>
        <v>17 years</v>
      </c>
      <c r="B48" s="23" t="s">
        <v>5</v>
      </c>
      <c r="C48" s="75" t="s">
        <v>207</v>
      </c>
      <c r="D48" s="75" t="s">
        <v>207</v>
      </c>
      <c r="E48" s="75" t="s">
        <v>207</v>
      </c>
      <c r="F48" s="75" t="s">
        <v>207</v>
      </c>
      <c r="G48" s="75" t="s">
        <v>207</v>
      </c>
      <c r="H48" s="75">
        <v>18</v>
      </c>
      <c r="I48" s="75">
        <v>30</v>
      </c>
      <c r="J48" s="75">
        <v>36</v>
      </c>
      <c r="K48" s="75">
        <v>30</v>
      </c>
      <c r="L48" s="15">
        <v>27</v>
      </c>
      <c r="M48" s="35" t="s">
        <v>207</v>
      </c>
      <c r="N48" s="34" t="s">
        <v>207</v>
      </c>
      <c r="O48" s="34" t="s">
        <v>207</v>
      </c>
      <c r="P48" s="34" t="s">
        <v>207</v>
      </c>
      <c r="Q48" s="34" t="s">
        <v>207</v>
      </c>
      <c r="R48" s="34">
        <v>0.375</v>
      </c>
      <c r="S48" s="34">
        <v>0.19607843137254902</v>
      </c>
      <c r="T48" s="34">
        <v>0.26666666666666666</v>
      </c>
      <c r="U48" s="34">
        <v>0.18181818181818182</v>
      </c>
      <c r="V48" s="34">
        <v>0.19565217391304349</v>
      </c>
    </row>
    <row r="49" spans="1:22" x14ac:dyDescent="0.3">
      <c r="A49" s="118" t="str">
        <f t="shared" si="1"/>
        <v>17 years</v>
      </c>
      <c r="B49" s="23" t="s">
        <v>14</v>
      </c>
      <c r="C49" s="75" t="s">
        <v>207</v>
      </c>
      <c r="D49" s="75" t="s">
        <v>207</v>
      </c>
      <c r="E49" s="75" t="s">
        <v>207</v>
      </c>
      <c r="F49" s="75" t="s">
        <v>207</v>
      </c>
      <c r="G49" s="75" t="s">
        <v>207</v>
      </c>
      <c r="H49" s="75">
        <v>21</v>
      </c>
      <c r="I49" s="75">
        <v>96</v>
      </c>
      <c r="J49" s="75">
        <v>93</v>
      </c>
      <c r="K49" s="75">
        <v>117</v>
      </c>
      <c r="L49" s="15">
        <v>102</v>
      </c>
      <c r="M49" s="35" t="s">
        <v>207</v>
      </c>
      <c r="N49" s="34" t="s">
        <v>207</v>
      </c>
      <c r="O49" s="34" t="s">
        <v>207</v>
      </c>
      <c r="P49" s="34" t="s">
        <v>207</v>
      </c>
      <c r="Q49" s="34" t="s">
        <v>207</v>
      </c>
      <c r="R49" s="34">
        <v>0.4375</v>
      </c>
      <c r="S49" s="34">
        <v>0.62745098039215685</v>
      </c>
      <c r="T49" s="34">
        <v>0.68888888888888888</v>
      </c>
      <c r="U49" s="34">
        <v>0.70909090909090911</v>
      </c>
      <c r="V49" s="34">
        <v>0.73913043478260865</v>
      </c>
    </row>
    <row r="50" spans="1:22" x14ac:dyDescent="0.3">
      <c r="A50" s="118" t="str">
        <f t="shared" si="1"/>
        <v>17 years</v>
      </c>
      <c r="B50" s="23" t="s">
        <v>90</v>
      </c>
      <c r="C50" s="75" t="s">
        <v>207</v>
      </c>
      <c r="D50" s="75" t="s">
        <v>207</v>
      </c>
      <c r="E50" s="75" t="s">
        <v>207</v>
      </c>
      <c r="F50" s="75" t="s">
        <v>207</v>
      </c>
      <c r="G50" s="75" t="s">
        <v>207</v>
      </c>
      <c r="H50" s="75">
        <v>3</v>
      </c>
      <c r="I50" s="75">
        <v>18</v>
      </c>
      <c r="J50" s="75">
        <v>6</v>
      </c>
      <c r="K50" s="75">
        <v>12</v>
      </c>
      <c r="L50" s="15">
        <v>6</v>
      </c>
      <c r="M50" s="35" t="s">
        <v>207</v>
      </c>
      <c r="N50" s="34" t="s">
        <v>207</v>
      </c>
      <c r="O50" s="34" t="s">
        <v>207</v>
      </c>
      <c r="P50" s="34" t="s">
        <v>207</v>
      </c>
      <c r="Q50" s="34" t="s">
        <v>207</v>
      </c>
      <c r="R50" s="34">
        <v>6.25E-2</v>
      </c>
      <c r="S50" s="34">
        <v>0.11764705882352941</v>
      </c>
      <c r="T50" s="34">
        <v>4.4444444444444446E-2</v>
      </c>
      <c r="U50" s="34">
        <v>7.2727272727272724E-2</v>
      </c>
      <c r="V50" s="34">
        <v>4.3478260869565216E-2</v>
      </c>
    </row>
    <row r="51" spans="1:22" x14ac:dyDescent="0.3">
      <c r="A51" s="118" t="str">
        <f t="shared" si="1"/>
        <v>17 years</v>
      </c>
      <c r="B51" s="23" t="s">
        <v>145</v>
      </c>
      <c r="C51" s="75" t="s">
        <v>207</v>
      </c>
      <c r="D51" s="75" t="s">
        <v>207</v>
      </c>
      <c r="E51" s="75" t="s">
        <v>207</v>
      </c>
      <c r="F51" s="75" t="s">
        <v>207</v>
      </c>
      <c r="G51" s="75" t="s">
        <v>207</v>
      </c>
      <c r="H51" s="75">
        <v>3</v>
      </c>
      <c r="I51" s="75">
        <v>3</v>
      </c>
      <c r="J51" s="75">
        <v>0</v>
      </c>
      <c r="K51" s="75">
        <v>0</v>
      </c>
      <c r="L51" s="15">
        <v>3</v>
      </c>
      <c r="M51" s="35" t="s">
        <v>207</v>
      </c>
      <c r="N51" s="34" t="s">
        <v>207</v>
      </c>
      <c r="O51" s="34" t="s">
        <v>207</v>
      </c>
      <c r="P51" s="34" t="s">
        <v>207</v>
      </c>
      <c r="Q51" s="34" t="s">
        <v>207</v>
      </c>
      <c r="R51" s="34">
        <v>6.25E-2</v>
      </c>
      <c r="S51" s="34">
        <v>1.9607843137254902E-2</v>
      </c>
      <c r="T51" s="34">
        <v>0</v>
      </c>
      <c r="U51" s="34">
        <v>0</v>
      </c>
      <c r="V51" s="34">
        <v>2.1739130434782608E-2</v>
      </c>
    </row>
    <row r="52" spans="1:22" x14ac:dyDescent="0.3">
      <c r="A52" s="118" t="str">
        <f t="shared" si="1"/>
        <v>17 years</v>
      </c>
      <c r="B52" s="23" t="s">
        <v>6</v>
      </c>
      <c r="C52" s="75" t="s">
        <v>207</v>
      </c>
      <c r="D52" s="75" t="s">
        <v>207</v>
      </c>
      <c r="E52" s="75" t="s">
        <v>207</v>
      </c>
      <c r="F52" s="75" t="s">
        <v>207</v>
      </c>
      <c r="G52" s="75" t="s">
        <v>207</v>
      </c>
      <c r="H52" s="75">
        <v>3</v>
      </c>
      <c r="I52" s="75">
        <v>3</v>
      </c>
      <c r="J52" s="75">
        <v>0</v>
      </c>
      <c r="K52" s="75">
        <v>3</v>
      </c>
      <c r="L52" s="15">
        <v>3</v>
      </c>
      <c r="M52" s="35" t="s">
        <v>207</v>
      </c>
      <c r="N52" s="34" t="s">
        <v>207</v>
      </c>
      <c r="O52" s="34" t="s">
        <v>207</v>
      </c>
      <c r="P52" s="34" t="s">
        <v>207</v>
      </c>
      <c r="Q52" s="34" t="s">
        <v>207</v>
      </c>
      <c r="R52" s="34">
        <v>6.25E-2</v>
      </c>
      <c r="S52" s="34">
        <v>1.9607843137254902E-2</v>
      </c>
      <c r="T52" s="34">
        <v>0</v>
      </c>
      <c r="U52" s="34">
        <v>1.8181818181818181E-2</v>
      </c>
      <c r="V52" s="34">
        <v>2.1739130434782608E-2</v>
      </c>
    </row>
    <row r="53" spans="1:22" x14ac:dyDescent="0.3">
      <c r="A53" s="119" t="str">
        <f t="shared" si="1"/>
        <v>17 years</v>
      </c>
      <c r="B53" s="19" t="s">
        <v>2</v>
      </c>
      <c r="C53" s="76" t="s">
        <v>207</v>
      </c>
      <c r="D53" s="76" t="s">
        <v>207</v>
      </c>
      <c r="E53" s="76" t="s">
        <v>207</v>
      </c>
      <c r="F53" s="76" t="s">
        <v>207</v>
      </c>
      <c r="G53" s="76" t="s">
        <v>207</v>
      </c>
      <c r="H53" s="76">
        <v>3</v>
      </c>
      <c r="I53" s="76">
        <v>6</v>
      </c>
      <c r="J53" s="76">
        <v>6</v>
      </c>
      <c r="K53" s="76">
        <v>9</v>
      </c>
      <c r="L53" s="55">
        <v>3</v>
      </c>
      <c r="M53" s="52" t="s">
        <v>207</v>
      </c>
      <c r="N53" s="44" t="s">
        <v>207</v>
      </c>
      <c r="O53" s="44" t="s">
        <v>207</v>
      </c>
      <c r="P53" s="44" t="s">
        <v>207</v>
      </c>
      <c r="Q53" s="44" t="s">
        <v>207</v>
      </c>
      <c r="R53" s="44">
        <v>6.25E-2</v>
      </c>
      <c r="S53" s="44">
        <v>3.9215686274509803E-2</v>
      </c>
      <c r="T53" s="44">
        <v>4.4444444444444446E-2</v>
      </c>
      <c r="U53" s="44">
        <v>5.4545454545454543E-2</v>
      </c>
      <c r="V53" s="44">
        <v>2.1739130434782608E-2</v>
      </c>
    </row>
  </sheetData>
  <autoFilter ref="A9:B53" xr:uid="{0EE377FC-1233-49B6-B8AA-CC5900DE7719}"/>
  <customSheetViews>
    <customSheetView guid="{608C5311-9BDC-4FEE-A26E-8CF6B2EC5F35}">
      <selection sqref="A1:K1"/>
      <pageMargins left="0.7" right="0.7" top="0.75" bottom="0.75" header="0.3" footer="0.3"/>
      <pageSetup paperSize="9" orientation="landscape" r:id="rId1"/>
    </customSheetView>
  </customSheetViews>
  <mergeCells count="12">
    <mergeCell ref="A4:V4"/>
    <mergeCell ref="A1:V1"/>
    <mergeCell ref="A2:V2"/>
    <mergeCell ref="A3:V3"/>
    <mergeCell ref="A10:A29"/>
    <mergeCell ref="A30:A41"/>
    <mergeCell ref="A42:A53"/>
    <mergeCell ref="A5:V5"/>
    <mergeCell ref="A6:V6"/>
    <mergeCell ref="C8:L8"/>
    <mergeCell ref="M8:V8"/>
    <mergeCell ref="A7:V7"/>
  </mergeCells>
  <hyperlinks>
    <hyperlink ref="A5:G5" location="'Definitions and data notes'!A1" display="For more information on how to interpret these figures, please read the Definitions and data notes." xr:uid="{CE8B6E32-DA7E-4860-BCF9-55B6BBBCD6F3}"/>
    <hyperlink ref="A6:G6" location="Contents!A1" display="Back to Contents page" xr:uid="{7629EADA-00B4-4A69-B46E-2942173ABA7A}"/>
  </hyperlinks>
  <pageMargins left="0.7" right="0.7" top="0.75" bottom="0.75" header="0.3" footer="0.3"/>
  <pageSetup paperSize="8" scale="95"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K20"/>
  <sheetViews>
    <sheetView zoomScaleNormal="100" workbookViewId="0"/>
  </sheetViews>
  <sheetFormatPr defaultRowHeight="14.5" x14ac:dyDescent="0.3"/>
  <cols>
    <col min="1" max="1" width="25.61328125" customWidth="1"/>
    <col min="2" max="2" width="125.765625" customWidth="1"/>
  </cols>
  <sheetData>
    <row r="1" spans="1:11" x14ac:dyDescent="0.3">
      <c r="A1" s="33" t="s">
        <v>17</v>
      </c>
    </row>
    <row r="2" spans="1:11" s="18" customFormat="1" ht="14.25" customHeight="1" x14ac:dyDescent="0.3">
      <c r="A2" s="7" t="s">
        <v>139</v>
      </c>
      <c r="B2" s="7"/>
      <c r="C2" s="7"/>
      <c r="D2" s="7"/>
      <c r="E2" s="7"/>
      <c r="F2" s="7"/>
      <c r="G2" s="7"/>
      <c r="H2" s="7"/>
      <c r="I2" s="7"/>
      <c r="J2" s="7"/>
      <c r="K2" s="7"/>
    </row>
    <row r="3" spans="1:11" x14ac:dyDescent="0.3">
      <c r="B3" s="18"/>
    </row>
    <row r="4" spans="1:11" s="18" customFormat="1" ht="24" x14ac:dyDescent="0.3">
      <c r="A4" s="103" t="s">
        <v>89</v>
      </c>
      <c r="B4" s="36" t="s">
        <v>184</v>
      </c>
    </row>
    <row r="5" spans="1:11" s="18" customFormat="1" x14ac:dyDescent="0.3">
      <c r="A5" s="103" t="s">
        <v>123</v>
      </c>
      <c r="B5" s="102" t="s">
        <v>129</v>
      </c>
    </row>
    <row r="6" spans="1:11" s="18" customFormat="1" ht="206.25" customHeight="1" x14ac:dyDescent="0.3">
      <c r="A6" s="103" t="s">
        <v>121</v>
      </c>
      <c r="B6" s="110" t="s">
        <v>192</v>
      </c>
    </row>
    <row r="7" spans="1:11" s="18" customFormat="1" ht="24" x14ac:dyDescent="0.3">
      <c r="A7" s="103" t="s">
        <v>135</v>
      </c>
      <c r="B7" s="105" t="s">
        <v>181</v>
      </c>
    </row>
    <row r="8" spans="1:11" s="18" customFormat="1" x14ac:dyDescent="0.3">
      <c r="A8" s="103"/>
      <c r="B8" s="102" t="s">
        <v>130</v>
      </c>
    </row>
    <row r="9" spans="1:11" s="18" customFormat="1" x14ac:dyDescent="0.3">
      <c r="A9" s="103" t="s">
        <v>183</v>
      </c>
      <c r="B9" s="102" t="s">
        <v>193</v>
      </c>
    </row>
    <row r="10" spans="1:11" s="18" customFormat="1" ht="115.5" customHeight="1" x14ac:dyDescent="0.3">
      <c r="A10" s="103" t="s">
        <v>133</v>
      </c>
      <c r="B10" s="102" t="s">
        <v>194</v>
      </c>
    </row>
    <row r="11" spans="1:11" s="18" customFormat="1" ht="24" x14ac:dyDescent="0.3">
      <c r="A11" s="103" t="s">
        <v>18</v>
      </c>
      <c r="B11" s="102" t="s">
        <v>195</v>
      </c>
    </row>
    <row r="12" spans="1:11" s="18" customFormat="1" ht="24" x14ac:dyDescent="0.3">
      <c r="A12" s="103" t="s">
        <v>67</v>
      </c>
      <c r="B12" s="111" t="s">
        <v>223</v>
      </c>
    </row>
    <row r="13" spans="1:11" s="18" customFormat="1" ht="60" x14ac:dyDescent="0.3">
      <c r="A13" s="103" t="s">
        <v>1</v>
      </c>
      <c r="B13" s="104" t="s">
        <v>196</v>
      </c>
    </row>
    <row r="14" spans="1:11" s="18" customFormat="1" ht="144" x14ac:dyDescent="0.3">
      <c r="A14" s="103" t="s">
        <v>128</v>
      </c>
      <c r="B14" s="102" t="s">
        <v>219</v>
      </c>
    </row>
    <row r="15" spans="1:11" s="18" customFormat="1" ht="96" x14ac:dyDescent="0.3">
      <c r="A15" s="103" t="s">
        <v>142</v>
      </c>
      <c r="B15" s="36" t="s">
        <v>222</v>
      </c>
    </row>
    <row r="16" spans="1:11" s="18" customFormat="1" ht="24" x14ac:dyDescent="0.3">
      <c r="A16" s="103" t="s">
        <v>66</v>
      </c>
      <c r="B16" s="102" t="s">
        <v>197</v>
      </c>
    </row>
    <row r="17" spans="1:2" s="18" customFormat="1" ht="36" x14ac:dyDescent="0.3">
      <c r="A17" s="103" t="s">
        <v>104</v>
      </c>
      <c r="B17" s="11" t="s">
        <v>106</v>
      </c>
    </row>
    <row r="18" spans="1:2" s="18" customFormat="1" ht="36" x14ac:dyDescent="0.3">
      <c r="A18" s="103" t="s">
        <v>144</v>
      </c>
      <c r="B18" s="102" t="s">
        <v>220</v>
      </c>
    </row>
    <row r="19" spans="1:2" s="18" customFormat="1" ht="48" x14ac:dyDescent="0.3">
      <c r="A19" s="103" t="s">
        <v>146</v>
      </c>
      <c r="B19" s="38" t="s">
        <v>221</v>
      </c>
    </row>
    <row r="20" spans="1:2" s="9" customFormat="1" x14ac:dyDescent="0.3"/>
  </sheetData>
  <customSheetViews>
    <customSheetView guid="{608C5311-9BDC-4FEE-A26E-8CF6B2EC5F35}">
      <pageMargins left="0.7" right="0.7" top="0.75" bottom="0.75" header="0.3" footer="0.3"/>
      <pageSetup paperSize="8" orientation="landscape" r:id="rId1"/>
    </customSheetView>
  </customSheetViews>
  <hyperlinks>
    <hyperlink ref="A2" location="Contents!A1" display="Back to Contents page" xr:uid="{00000000-0004-0000-0700-000005000000}"/>
    <hyperlink ref="B5" location="'Overview-youth justice system'!A1" display="Refer to the Overview of the youth justice system tab for detailed information of the youth justice system." xr:uid="{A6FE548D-F49C-4432-BABF-68A7F3300A26}"/>
    <hyperlink ref="B8" r:id="rId2" xr:uid="{52405BE1-8EBD-49E9-8AD3-3C4CB284083C}"/>
    <hyperlink ref="B6" r:id="rId3" display="In these data tables children and young people are people with charges finalised in any court who were aged between 10 and 17 years (or between 10 and 16 years up to 30 June 2019) at the date of the offence (17 year olds are only included as children and young people for charges filed from 1 July 2019; charges filed prior to this are counted as adult charges):_x000a_• Child/children - aged 10, 11, 12 or 13 years_x000a_• Young person/young people - aged 14, 15, 16 or 17 years._x000a__x000a_Most children and young people in court are aged between 14-17 years old. Children aged 10 or 11 years can only be charged with murder or manslaughter. Children aged 12 or 13 years can be charged with murder or manslaughter. From October 2010, children aged 12 or 13 can also be charged with particularly serious offences (eg offences which have a maximum sentence of 14 years or more, or if they have an offending history, offences with a maximum sentence of 10 years or more). From July 2019 17-year olds became part of the youth justice system._x000a__x000a_Refer to the separate data tables for Children and young people with charges finalised in the Youth Court for information on  the subset of children and young people whose charges were heard in the Youth Court. More information on the Youth Court is available from https://youthcourt.govt.nz/home-2/_x000a__x000a_From 1 July 2019 the Youth Court hears all cases to do with young people, except Schedule 1A offences for 17 year olds,  murder and manslaughter or when a young person chooses to have a jury trial, in which case they are transferred to the District or High Court. Prior to 1 July 2019 children or young people facing non-imprisonable traffic charges (such as careless driving) were heard in the District Court (although they could be heard in the Youth Court if they were also charged with other offences that were within the coverage of the Youth Court). All non-imprisonable traffic charges are now heard in the Youth Court." xr:uid="{97039BF1-D70A-433B-9127-61C630E29FF2}"/>
    <hyperlink ref="B7" r:id="rId4" xr:uid="{2C4A6064-20B2-4F00-BADD-3691FC3097D9}"/>
    <hyperlink ref="B17" location="'Notes-Justice service areas'!A1" display="Justice service areas are geographical groupings of individual court locations for administrative purposes.  A list of courts within each justice service area can be found on the justice service area page. This also includes information on courts that hav" xr:uid="{3531EAF0-2203-4621-8D99-938E76421887}"/>
    <hyperlink ref="B12" r:id="rId5"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9DC80F0C-8D13-4B1E-8BF3-658CAEF2137E}"/>
  </hyperlinks>
  <pageMargins left="0.7" right="0.7" top="0.75" bottom="0.75" header="0.3" footer="0.3"/>
  <pageSetup paperSize="8" scale="81" fitToWidth="0" orientation="landscape"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G50"/>
  <sheetViews>
    <sheetView zoomScaleNormal="100" workbookViewId="0">
      <selection sqref="A1:B1"/>
    </sheetView>
  </sheetViews>
  <sheetFormatPr defaultColWidth="9" defaultRowHeight="14.5" x14ac:dyDescent="0.3"/>
  <cols>
    <col min="1" max="1" width="25.61328125" style="18" customWidth="1"/>
    <col min="2" max="2" width="135.61328125" style="18" customWidth="1"/>
    <col min="3" max="16384" width="9" style="18"/>
  </cols>
  <sheetData>
    <row r="1" spans="1:7" x14ac:dyDescent="0.3">
      <c r="A1" s="115" t="s">
        <v>127</v>
      </c>
      <c r="B1" s="115"/>
    </row>
    <row r="2" spans="1:7" s="6" customFormat="1" ht="14.25" customHeight="1" x14ac:dyDescent="0.3">
      <c r="A2" s="116" t="s">
        <v>143</v>
      </c>
      <c r="B2" s="116"/>
      <c r="C2" s="7"/>
      <c r="D2" s="7"/>
      <c r="E2" s="7"/>
      <c r="F2" s="7"/>
      <c r="G2" s="7"/>
    </row>
    <row r="3" spans="1:7" s="6" customFormat="1" ht="14.25" customHeight="1" x14ac:dyDescent="0.3">
      <c r="A3" s="116" t="s">
        <v>139</v>
      </c>
      <c r="B3" s="116"/>
      <c r="C3" s="7"/>
      <c r="D3" s="7"/>
      <c r="E3" s="7"/>
      <c r="F3" s="7"/>
      <c r="G3" s="7"/>
    </row>
    <row r="4" spans="1:7" s="13" customFormat="1" x14ac:dyDescent="0.3"/>
    <row r="5" spans="1:7" s="13" customFormat="1" ht="120" x14ac:dyDescent="0.3">
      <c r="A5" s="103" t="s">
        <v>131</v>
      </c>
      <c r="B5" s="102" t="s">
        <v>172</v>
      </c>
    </row>
    <row r="6" spans="1:7" s="13" customFormat="1" ht="132" x14ac:dyDescent="0.3">
      <c r="A6" s="103" t="s">
        <v>132</v>
      </c>
      <c r="B6" s="102" t="s">
        <v>173</v>
      </c>
    </row>
    <row r="7" spans="1:7" s="13" customFormat="1" ht="204" x14ac:dyDescent="0.3">
      <c r="A7" s="103" t="s">
        <v>124</v>
      </c>
      <c r="B7" s="102" t="s">
        <v>174</v>
      </c>
    </row>
    <row r="8" spans="1:7" s="13" customFormat="1" ht="28.5" customHeight="1" x14ac:dyDescent="0.3">
      <c r="A8" s="103" t="s">
        <v>175</v>
      </c>
      <c r="B8" s="102" t="s">
        <v>176</v>
      </c>
    </row>
    <row r="9" spans="1:7" s="13" customFormat="1" ht="15" customHeight="1" x14ac:dyDescent="0.3">
      <c r="A9" s="141"/>
      <c r="B9" s="141"/>
    </row>
    <row r="10" spans="1:7" s="47" customFormat="1" x14ac:dyDescent="0.3">
      <c r="A10" s="142" t="s">
        <v>125</v>
      </c>
      <c r="B10" s="142"/>
    </row>
    <row r="11" spans="1:7" s="13" customFormat="1" x14ac:dyDescent="0.3">
      <c r="A11" s="140" t="s">
        <v>126</v>
      </c>
      <c r="B11" s="140"/>
    </row>
    <row r="12" spans="1:7" s="13" customFormat="1" x14ac:dyDescent="0.3">
      <c r="A12" s="124"/>
      <c r="B12" s="124"/>
    </row>
    <row r="13" spans="1:7" s="13" customFormat="1" x14ac:dyDescent="0.3">
      <c r="A13" s="124"/>
      <c r="B13" s="124"/>
    </row>
    <row r="14" spans="1:7" s="13" customFormat="1" x14ac:dyDescent="0.3">
      <c r="A14" s="124"/>
      <c r="B14" s="124"/>
    </row>
    <row r="15" spans="1:7" s="13" customFormat="1" x14ac:dyDescent="0.3">
      <c r="A15" s="124"/>
      <c r="B15" s="124"/>
    </row>
    <row r="16" spans="1:7" s="13" customFormat="1" x14ac:dyDescent="0.3">
      <c r="A16" s="124"/>
      <c r="B16" s="124"/>
    </row>
    <row r="17" spans="1:2" s="13" customFormat="1" x14ac:dyDescent="0.3">
      <c r="A17" s="124"/>
      <c r="B17" s="124"/>
    </row>
    <row r="18" spans="1:2" s="13" customFormat="1" x14ac:dyDescent="0.3">
      <c r="A18" s="124"/>
      <c r="B18" s="124"/>
    </row>
    <row r="19" spans="1:2" s="13" customFormat="1" x14ac:dyDescent="0.3">
      <c r="A19" s="124"/>
      <c r="B19" s="124"/>
    </row>
    <row r="20" spans="1:2" s="13" customFormat="1" x14ac:dyDescent="0.3">
      <c r="A20" s="124"/>
      <c r="B20" s="124"/>
    </row>
    <row r="21" spans="1:2" s="13" customFormat="1" x14ac:dyDescent="0.3">
      <c r="A21" s="124"/>
      <c r="B21" s="124"/>
    </row>
    <row r="22" spans="1:2" s="13" customFormat="1" x14ac:dyDescent="0.3">
      <c r="A22" s="124"/>
      <c r="B22" s="124"/>
    </row>
    <row r="23" spans="1:2" s="13" customFormat="1" x14ac:dyDescent="0.3">
      <c r="A23" s="124"/>
      <c r="B23" s="124"/>
    </row>
    <row r="24" spans="1:2" s="13" customFormat="1" x14ac:dyDescent="0.3">
      <c r="A24" s="124"/>
      <c r="B24" s="124"/>
    </row>
    <row r="25" spans="1:2" s="13" customFormat="1" x14ac:dyDescent="0.3">
      <c r="A25" s="124"/>
      <c r="B25" s="124"/>
    </row>
    <row r="26" spans="1:2" s="13" customFormat="1" x14ac:dyDescent="0.3">
      <c r="A26" s="124"/>
      <c r="B26" s="124"/>
    </row>
    <row r="27" spans="1:2" s="13" customFormat="1" x14ac:dyDescent="0.3">
      <c r="A27" s="124"/>
      <c r="B27" s="124"/>
    </row>
    <row r="28" spans="1:2" s="13" customFormat="1" x14ac:dyDescent="0.3">
      <c r="A28" s="124"/>
      <c r="B28" s="124"/>
    </row>
    <row r="29" spans="1:2" s="13" customFormat="1" x14ac:dyDescent="0.3">
      <c r="A29" s="124"/>
      <c r="B29" s="124"/>
    </row>
    <row r="30" spans="1:2" s="13" customFormat="1" x14ac:dyDescent="0.3">
      <c r="A30" s="124"/>
      <c r="B30" s="124"/>
    </row>
    <row r="31" spans="1:2" s="13" customFormat="1" x14ac:dyDescent="0.3">
      <c r="A31" s="124"/>
      <c r="B31" s="124"/>
    </row>
    <row r="32" spans="1:2" s="13" customFormat="1" x14ac:dyDescent="0.3">
      <c r="A32" s="124"/>
      <c r="B32" s="124"/>
    </row>
    <row r="33" spans="1:2" s="13" customFormat="1" x14ac:dyDescent="0.3">
      <c r="A33" s="124"/>
      <c r="B33" s="124"/>
    </row>
    <row r="34" spans="1:2" s="13" customFormat="1" x14ac:dyDescent="0.3">
      <c r="A34" s="124"/>
      <c r="B34" s="124"/>
    </row>
    <row r="35" spans="1:2" s="13" customFormat="1" x14ac:dyDescent="0.3">
      <c r="A35" s="124"/>
      <c r="B35" s="124"/>
    </row>
    <row r="36" spans="1:2" s="13" customFormat="1" x14ac:dyDescent="0.3">
      <c r="A36" s="124"/>
      <c r="B36" s="124"/>
    </row>
    <row r="37" spans="1:2" s="13" customFormat="1" x14ac:dyDescent="0.3">
      <c r="A37" s="124"/>
      <c r="B37" s="124"/>
    </row>
    <row r="38" spans="1:2" s="13" customFormat="1" x14ac:dyDescent="0.3">
      <c r="A38" s="124"/>
      <c r="B38" s="124"/>
    </row>
    <row r="39" spans="1:2" s="13" customFormat="1" x14ac:dyDescent="0.3">
      <c r="A39" s="124"/>
      <c r="B39" s="124"/>
    </row>
    <row r="40" spans="1:2" s="13" customFormat="1" x14ac:dyDescent="0.3">
      <c r="A40" s="124"/>
      <c r="B40" s="124"/>
    </row>
    <row r="41" spans="1:2" s="13" customFormat="1" x14ac:dyDescent="0.3">
      <c r="A41" s="124"/>
      <c r="B41" s="124"/>
    </row>
    <row r="42" spans="1:2" s="13" customFormat="1" x14ac:dyDescent="0.3">
      <c r="A42" s="124"/>
      <c r="B42" s="124"/>
    </row>
    <row r="43" spans="1:2" s="13" customFormat="1" x14ac:dyDescent="0.3">
      <c r="A43" s="124"/>
      <c r="B43" s="124"/>
    </row>
    <row r="44" spans="1:2" s="13" customFormat="1" x14ac:dyDescent="0.3">
      <c r="A44" s="124"/>
      <c r="B44" s="124"/>
    </row>
    <row r="45" spans="1:2" s="13" customFormat="1" x14ac:dyDescent="0.3">
      <c r="A45" s="124"/>
      <c r="B45" s="124"/>
    </row>
    <row r="46" spans="1:2" s="13" customFormat="1" x14ac:dyDescent="0.3">
      <c r="A46" s="124"/>
      <c r="B46" s="124"/>
    </row>
    <row r="47" spans="1:2" s="13" customFormat="1" x14ac:dyDescent="0.3">
      <c r="A47" s="124"/>
      <c r="B47" s="124"/>
    </row>
    <row r="48" spans="1:2" s="13" customFormat="1" x14ac:dyDescent="0.3">
      <c r="A48" s="124"/>
      <c r="B48" s="124"/>
    </row>
    <row r="49" spans="1:2" s="13" customFormat="1" x14ac:dyDescent="0.3">
      <c r="A49" s="124"/>
      <c r="B49" s="124"/>
    </row>
    <row r="50" spans="1:2" s="13" customFormat="1" x14ac:dyDescent="0.3"/>
  </sheetData>
  <customSheetViews>
    <customSheetView guid="{608C5311-9BDC-4FEE-A26E-8CF6B2EC5F35}">
      <pageMargins left="0.7" right="0.7" top="0.75" bottom="0.75" header="0.3" footer="0.3"/>
      <pageSetup paperSize="8" orientation="landscape" r:id="rId1"/>
    </customSheetView>
  </customSheetViews>
  <mergeCells count="7">
    <mergeCell ref="A11:B11"/>
    <mergeCell ref="A12:B49"/>
    <mergeCell ref="A1:B1"/>
    <mergeCell ref="A3:B3"/>
    <mergeCell ref="A2:B2"/>
    <mergeCell ref="A9:B9"/>
    <mergeCell ref="A10:B10"/>
  </mergeCells>
  <hyperlinks>
    <hyperlink ref="A2:G2" location="'Definitions and data notes'!A1" display="For more information on how to interpret these figures, please read the Definitions and data notes." xr:uid="{00000000-0004-0000-0800-000000000000}"/>
    <hyperlink ref="A3:B3" location="Contents!A1" display="Back to Contents page" xr:uid="{00000000-0004-0000-0800-000002000000}"/>
  </hyperlinks>
  <pageMargins left="0.7" right="0.7" top="0.75" bottom="0.75" header="0.3" footer="0.3"/>
  <pageSetup paperSize="8"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F64"/>
  <sheetViews>
    <sheetView workbookViewId="0">
      <pane ySplit="5" topLeftCell="A6" activePane="bottomLeft" state="frozen"/>
      <selection pane="bottomLeft" sqref="A1:E1"/>
    </sheetView>
  </sheetViews>
  <sheetFormatPr defaultColWidth="9" defaultRowHeight="14.5" x14ac:dyDescent="0.3"/>
  <cols>
    <col min="1" max="1" width="24.61328125" style="18" customWidth="1"/>
    <col min="2" max="2" width="20.61328125" style="18" customWidth="1"/>
    <col min="3" max="4" width="10.61328125" style="18" customWidth="1"/>
    <col min="5" max="5" width="15.61328125" style="18" customWidth="1"/>
    <col min="6" max="16384" width="9" style="18"/>
  </cols>
  <sheetData>
    <row r="1" spans="1:6" x14ac:dyDescent="0.3">
      <c r="A1" s="115" t="s">
        <v>105</v>
      </c>
      <c r="B1" s="115"/>
      <c r="C1" s="115"/>
      <c r="D1" s="115"/>
      <c r="E1" s="115"/>
      <c r="F1" s="30"/>
    </row>
    <row r="2" spans="1:6" ht="14.25" customHeight="1" x14ac:dyDescent="0.3">
      <c r="A2" s="116" t="s">
        <v>143</v>
      </c>
      <c r="B2" s="116"/>
      <c r="C2" s="116"/>
      <c r="D2" s="116"/>
      <c r="E2" s="116"/>
      <c r="F2" s="7"/>
    </row>
    <row r="3" spans="1:6" ht="14.25" customHeight="1" x14ac:dyDescent="0.3">
      <c r="A3" s="116" t="s">
        <v>139</v>
      </c>
      <c r="B3" s="116"/>
      <c r="C3" s="116"/>
      <c r="D3" s="116"/>
      <c r="E3" s="116"/>
      <c r="F3" s="7"/>
    </row>
    <row r="4" spans="1:6" ht="24" customHeight="1" x14ac:dyDescent="0.3">
      <c r="A4" s="24" t="s">
        <v>69</v>
      </c>
      <c r="B4" s="146"/>
      <c r="C4" s="146"/>
      <c r="D4" s="146"/>
      <c r="E4" s="146"/>
      <c r="F4" s="30"/>
    </row>
    <row r="5" spans="1:6" x14ac:dyDescent="0.3">
      <c r="A5" s="12" t="s">
        <v>102</v>
      </c>
      <c r="B5" s="12" t="s">
        <v>66</v>
      </c>
      <c r="C5" s="12" t="s">
        <v>163</v>
      </c>
      <c r="D5" s="12" t="s">
        <v>164</v>
      </c>
      <c r="E5" s="12" t="s">
        <v>64</v>
      </c>
      <c r="F5" s="30"/>
    </row>
    <row r="6" spans="1:6" x14ac:dyDescent="0.3">
      <c r="A6" s="144" t="s">
        <v>94</v>
      </c>
      <c r="B6" s="5" t="s">
        <v>20</v>
      </c>
      <c r="C6" s="56" t="s">
        <v>165</v>
      </c>
      <c r="E6" s="5"/>
    </row>
    <row r="7" spans="1:6" x14ac:dyDescent="0.3">
      <c r="A7" s="144" t="s">
        <v>94</v>
      </c>
      <c r="B7" s="5" t="s">
        <v>21</v>
      </c>
      <c r="C7" s="56" t="s">
        <v>165</v>
      </c>
      <c r="E7" s="5"/>
    </row>
    <row r="8" spans="1:6" x14ac:dyDescent="0.3">
      <c r="A8" s="144" t="s">
        <v>94</v>
      </c>
      <c r="B8" s="5" t="s">
        <v>154</v>
      </c>
      <c r="C8" s="56" t="s">
        <v>165</v>
      </c>
      <c r="E8" s="5"/>
    </row>
    <row r="9" spans="1:6" x14ac:dyDescent="0.3">
      <c r="A9" s="145" t="s">
        <v>94</v>
      </c>
      <c r="B9" s="8" t="s">
        <v>179</v>
      </c>
      <c r="C9" s="57" t="s">
        <v>165</v>
      </c>
      <c r="D9" s="57" t="s">
        <v>165</v>
      </c>
      <c r="E9" s="8"/>
    </row>
    <row r="10" spans="1:6" x14ac:dyDescent="0.3">
      <c r="A10" s="143" t="s">
        <v>136</v>
      </c>
      <c r="B10" s="5" t="s">
        <v>22</v>
      </c>
      <c r="C10" s="56" t="s">
        <v>165</v>
      </c>
      <c r="E10" s="5"/>
    </row>
    <row r="11" spans="1:6" x14ac:dyDescent="0.3">
      <c r="A11" s="145" t="str">
        <f t="shared" ref="A11" si="0">A10</f>
        <v>Waitematā</v>
      </c>
      <c r="B11" s="8" t="s">
        <v>155</v>
      </c>
      <c r="C11" s="56" t="s">
        <v>165</v>
      </c>
      <c r="E11" s="8"/>
    </row>
    <row r="12" spans="1:6" x14ac:dyDescent="0.3">
      <c r="A12" s="31" t="s">
        <v>7</v>
      </c>
      <c r="B12" s="8" t="s">
        <v>7</v>
      </c>
      <c r="C12" s="59" t="s">
        <v>165</v>
      </c>
      <c r="D12" s="59" t="s">
        <v>165</v>
      </c>
      <c r="E12" s="8"/>
    </row>
    <row r="13" spans="1:6" x14ac:dyDescent="0.3">
      <c r="A13" s="143" t="s">
        <v>95</v>
      </c>
      <c r="B13" s="5" t="s">
        <v>8</v>
      </c>
      <c r="C13" s="56" t="s">
        <v>165</v>
      </c>
      <c r="E13" s="5"/>
    </row>
    <row r="14" spans="1:6" x14ac:dyDescent="0.3">
      <c r="A14" s="147" t="s">
        <v>95</v>
      </c>
      <c r="B14" s="5" t="s">
        <v>23</v>
      </c>
      <c r="C14" s="56" t="s">
        <v>165</v>
      </c>
      <c r="E14" s="5"/>
    </row>
    <row r="15" spans="1:6" x14ac:dyDescent="0.3">
      <c r="A15" s="145" t="s">
        <v>95</v>
      </c>
      <c r="B15" s="8" t="s">
        <v>24</v>
      </c>
      <c r="C15" s="57" t="s">
        <v>165</v>
      </c>
      <c r="D15" s="58"/>
      <c r="E15" s="8"/>
    </row>
    <row r="16" spans="1:6" x14ac:dyDescent="0.3">
      <c r="A16" s="143" t="s">
        <v>9</v>
      </c>
      <c r="B16" s="5" t="s">
        <v>25</v>
      </c>
      <c r="C16" s="56" t="s">
        <v>165</v>
      </c>
      <c r="D16" s="56" t="s">
        <v>165</v>
      </c>
      <c r="E16" s="5"/>
    </row>
    <row r="17" spans="1:5" x14ac:dyDescent="0.3">
      <c r="A17" s="144" t="s">
        <v>9</v>
      </c>
      <c r="B17" s="5" t="s">
        <v>26</v>
      </c>
      <c r="C17" s="56" t="s">
        <v>165</v>
      </c>
      <c r="E17" s="5"/>
    </row>
    <row r="18" spans="1:5" x14ac:dyDescent="0.3">
      <c r="A18" s="144" t="s">
        <v>9</v>
      </c>
      <c r="B18" s="5" t="s">
        <v>27</v>
      </c>
      <c r="C18" s="56" t="s">
        <v>165</v>
      </c>
      <c r="E18" s="5"/>
    </row>
    <row r="19" spans="1:5" x14ac:dyDescent="0.3">
      <c r="A19" s="144" t="s">
        <v>9</v>
      </c>
      <c r="B19" s="5" t="s">
        <v>28</v>
      </c>
      <c r="C19" s="56" t="s">
        <v>165</v>
      </c>
      <c r="E19" s="5"/>
    </row>
    <row r="20" spans="1:5" x14ac:dyDescent="0.3">
      <c r="A20" s="144" t="s">
        <v>9</v>
      </c>
      <c r="B20" s="5" t="s">
        <v>156</v>
      </c>
      <c r="C20" s="56" t="s">
        <v>165</v>
      </c>
      <c r="E20" s="5"/>
    </row>
    <row r="21" spans="1:5" x14ac:dyDescent="0.3">
      <c r="A21" s="145" t="s">
        <v>9</v>
      </c>
      <c r="B21" s="8" t="s">
        <v>31</v>
      </c>
      <c r="C21" s="57" t="s">
        <v>165</v>
      </c>
      <c r="D21" s="58"/>
      <c r="E21" s="8"/>
    </row>
    <row r="22" spans="1:5" x14ac:dyDescent="0.3">
      <c r="A22" s="143" t="s">
        <v>96</v>
      </c>
      <c r="B22" s="5" t="s">
        <v>157</v>
      </c>
      <c r="C22" s="56" t="s">
        <v>165</v>
      </c>
      <c r="E22" s="5"/>
    </row>
    <row r="23" spans="1:5" x14ac:dyDescent="0.3">
      <c r="A23" s="144" t="s">
        <v>96</v>
      </c>
      <c r="B23" s="5" t="s">
        <v>30</v>
      </c>
      <c r="C23" s="56" t="s">
        <v>165</v>
      </c>
      <c r="D23" s="56" t="s">
        <v>165</v>
      </c>
      <c r="E23" s="5"/>
    </row>
    <row r="24" spans="1:5" x14ac:dyDescent="0.3">
      <c r="A24" s="144" t="s">
        <v>96</v>
      </c>
      <c r="B24" s="5" t="s">
        <v>180</v>
      </c>
      <c r="C24" s="56" t="s">
        <v>165</v>
      </c>
      <c r="E24" s="5"/>
    </row>
    <row r="25" spans="1:5" x14ac:dyDescent="0.3">
      <c r="A25" s="145" t="s">
        <v>96</v>
      </c>
      <c r="B25" s="8" t="s">
        <v>158</v>
      </c>
      <c r="C25" s="57" t="s">
        <v>165</v>
      </c>
      <c r="D25" s="58"/>
      <c r="E25" s="8"/>
    </row>
    <row r="26" spans="1:5" x14ac:dyDescent="0.3">
      <c r="A26" s="143" t="s">
        <v>97</v>
      </c>
      <c r="B26" s="5" t="s">
        <v>29</v>
      </c>
      <c r="C26" s="56" t="s">
        <v>165</v>
      </c>
      <c r="D26" s="56" t="s">
        <v>165</v>
      </c>
      <c r="E26" s="5"/>
    </row>
    <row r="27" spans="1:5" x14ac:dyDescent="0.3">
      <c r="A27" s="144" t="s">
        <v>97</v>
      </c>
      <c r="B27" s="5" t="s">
        <v>32</v>
      </c>
      <c r="C27" s="56" t="s">
        <v>165</v>
      </c>
      <c r="E27" s="5"/>
    </row>
    <row r="28" spans="1:5" x14ac:dyDescent="0.3">
      <c r="A28" s="144" t="s">
        <v>97</v>
      </c>
      <c r="B28" s="5" t="s">
        <v>162</v>
      </c>
      <c r="C28" s="56" t="s">
        <v>165</v>
      </c>
      <c r="E28" s="5"/>
    </row>
    <row r="29" spans="1:5" x14ac:dyDescent="0.3">
      <c r="A29" s="145" t="s">
        <v>97</v>
      </c>
      <c r="B29" s="8" t="s">
        <v>33</v>
      </c>
      <c r="C29" s="57" t="s">
        <v>165</v>
      </c>
      <c r="D29" s="58"/>
      <c r="E29" s="8"/>
    </row>
    <row r="30" spans="1:5" x14ac:dyDescent="0.3">
      <c r="A30" s="143" t="s">
        <v>98</v>
      </c>
      <c r="B30" s="5" t="s">
        <v>34</v>
      </c>
      <c r="C30" s="56" t="s">
        <v>165</v>
      </c>
      <c r="D30" s="56" t="s">
        <v>165</v>
      </c>
      <c r="E30" s="5"/>
    </row>
    <row r="31" spans="1:5" x14ac:dyDescent="0.3">
      <c r="A31" s="144" t="s">
        <v>98</v>
      </c>
      <c r="B31" s="5" t="s">
        <v>35</v>
      </c>
      <c r="C31" s="56" t="s">
        <v>165</v>
      </c>
      <c r="E31" s="5"/>
    </row>
    <row r="32" spans="1:5" x14ac:dyDescent="0.3">
      <c r="A32" s="144" t="s">
        <v>98</v>
      </c>
      <c r="B32" s="5" t="s">
        <v>36</v>
      </c>
      <c r="C32" s="56" t="s">
        <v>165</v>
      </c>
      <c r="D32" s="56" t="s">
        <v>165</v>
      </c>
      <c r="E32" s="5"/>
    </row>
    <row r="33" spans="1:5" x14ac:dyDescent="0.3">
      <c r="A33" s="144" t="s">
        <v>98</v>
      </c>
      <c r="B33" s="5" t="s">
        <v>159</v>
      </c>
      <c r="C33" s="56" t="s">
        <v>165</v>
      </c>
      <c r="E33" s="5"/>
    </row>
    <row r="34" spans="1:5" x14ac:dyDescent="0.3">
      <c r="A34" s="144" t="s">
        <v>98</v>
      </c>
      <c r="B34" s="5" t="s">
        <v>37</v>
      </c>
      <c r="C34" s="56" t="s">
        <v>165</v>
      </c>
      <c r="E34" s="5"/>
    </row>
    <row r="35" spans="1:5" x14ac:dyDescent="0.3">
      <c r="A35" s="145" t="s">
        <v>98</v>
      </c>
      <c r="B35" s="8" t="s">
        <v>38</v>
      </c>
      <c r="C35" s="57" t="s">
        <v>165</v>
      </c>
      <c r="D35" s="58"/>
      <c r="E35" s="8"/>
    </row>
    <row r="36" spans="1:5" x14ac:dyDescent="0.3">
      <c r="A36" s="143" t="s">
        <v>91</v>
      </c>
      <c r="B36" s="5" t="s">
        <v>160</v>
      </c>
      <c r="C36" s="56" t="s">
        <v>165</v>
      </c>
      <c r="E36" s="5"/>
    </row>
    <row r="37" spans="1:5" x14ac:dyDescent="0.3">
      <c r="A37" s="144" t="s">
        <v>91</v>
      </c>
      <c r="B37" s="5" t="s">
        <v>39</v>
      </c>
      <c r="C37" s="56" t="s">
        <v>165</v>
      </c>
      <c r="E37" s="5"/>
    </row>
    <row r="38" spans="1:5" x14ac:dyDescent="0.3">
      <c r="A38" s="144" t="s">
        <v>91</v>
      </c>
      <c r="B38" s="5" t="s">
        <v>40</v>
      </c>
      <c r="C38" s="56" t="s">
        <v>165</v>
      </c>
      <c r="D38" s="56" t="s">
        <v>165</v>
      </c>
      <c r="E38" s="5"/>
    </row>
    <row r="39" spans="1:5" x14ac:dyDescent="0.3">
      <c r="A39" s="144" t="s">
        <v>91</v>
      </c>
      <c r="B39" s="5" t="s">
        <v>41</v>
      </c>
      <c r="C39" s="56" t="s">
        <v>165</v>
      </c>
      <c r="E39" s="5"/>
    </row>
    <row r="40" spans="1:5" x14ac:dyDescent="0.3">
      <c r="A40" s="145" t="s">
        <v>91</v>
      </c>
      <c r="B40" s="8" t="s">
        <v>92</v>
      </c>
      <c r="C40" s="57" t="s">
        <v>165</v>
      </c>
      <c r="D40" s="57" t="s">
        <v>165</v>
      </c>
      <c r="E40" s="8"/>
    </row>
    <row r="41" spans="1:5" x14ac:dyDescent="0.3">
      <c r="A41" s="143" t="s">
        <v>10</v>
      </c>
      <c r="B41" s="5" t="s">
        <v>42</v>
      </c>
      <c r="C41" s="56" t="s">
        <v>165</v>
      </c>
      <c r="E41" s="5"/>
    </row>
    <row r="42" spans="1:5" x14ac:dyDescent="0.3">
      <c r="A42" s="144" t="s">
        <v>10</v>
      </c>
      <c r="B42" s="5" t="s">
        <v>43</v>
      </c>
      <c r="C42" s="56" t="s">
        <v>165</v>
      </c>
      <c r="E42" s="5"/>
    </row>
    <row r="43" spans="1:5" x14ac:dyDescent="0.3">
      <c r="A43" s="144" t="s">
        <v>10</v>
      </c>
      <c r="B43" s="5" t="s">
        <v>44</v>
      </c>
      <c r="C43" s="56" t="s">
        <v>165</v>
      </c>
      <c r="D43" s="56" t="s">
        <v>165</v>
      </c>
      <c r="E43" s="5"/>
    </row>
    <row r="44" spans="1:5" x14ac:dyDescent="0.3">
      <c r="A44" s="145" t="s">
        <v>10</v>
      </c>
      <c r="B44" s="8" t="s">
        <v>45</v>
      </c>
      <c r="C44" s="57" t="s">
        <v>165</v>
      </c>
      <c r="D44" s="57" t="s">
        <v>165</v>
      </c>
      <c r="E44" s="8"/>
    </row>
    <row r="45" spans="1:5" x14ac:dyDescent="0.3">
      <c r="A45" s="144" t="s">
        <v>99</v>
      </c>
      <c r="B45" s="5" t="s">
        <v>47</v>
      </c>
      <c r="C45" s="56" t="s">
        <v>165</v>
      </c>
      <c r="E45" s="5"/>
    </row>
    <row r="46" spans="1:5" x14ac:dyDescent="0.3">
      <c r="A46" s="144" t="s">
        <v>99</v>
      </c>
      <c r="B46" s="8" t="s">
        <v>48</v>
      </c>
      <c r="C46" s="57" t="s">
        <v>165</v>
      </c>
      <c r="D46" s="58"/>
      <c r="E46" s="8"/>
    </row>
    <row r="47" spans="1:5" x14ac:dyDescent="0.3">
      <c r="A47" s="143" t="s">
        <v>11</v>
      </c>
      <c r="B47" s="5" t="s">
        <v>46</v>
      </c>
      <c r="C47" s="56" t="s">
        <v>165</v>
      </c>
      <c r="E47" s="5"/>
    </row>
    <row r="48" spans="1:5" x14ac:dyDescent="0.3">
      <c r="A48" s="145" t="s">
        <v>11</v>
      </c>
      <c r="B48" s="8" t="s">
        <v>11</v>
      </c>
      <c r="C48" s="57" t="s">
        <v>165</v>
      </c>
      <c r="D48" s="57" t="s">
        <v>165</v>
      </c>
      <c r="E48" s="8"/>
    </row>
    <row r="49" spans="1:5" x14ac:dyDescent="0.3">
      <c r="A49" s="143" t="s">
        <v>12</v>
      </c>
      <c r="B49" s="5" t="s">
        <v>49</v>
      </c>
      <c r="C49" s="56" t="s">
        <v>165</v>
      </c>
      <c r="D49" s="56" t="s">
        <v>165</v>
      </c>
      <c r="E49" s="5"/>
    </row>
    <row r="50" spans="1:5" x14ac:dyDescent="0.3">
      <c r="A50" s="144" t="s">
        <v>12</v>
      </c>
      <c r="B50" s="5" t="s">
        <v>50</v>
      </c>
      <c r="C50" s="56" t="s">
        <v>165</v>
      </c>
      <c r="D50" s="56" t="s">
        <v>165</v>
      </c>
      <c r="E50" s="5"/>
    </row>
    <row r="51" spans="1:5" x14ac:dyDescent="0.3">
      <c r="A51" s="144" t="s">
        <v>12</v>
      </c>
      <c r="B51" s="5" t="s">
        <v>161</v>
      </c>
      <c r="C51" s="56" t="s">
        <v>165</v>
      </c>
      <c r="E51" s="5"/>
    </row>
    <row r="52" spans="1:5" x14ac:dyDescent="0.3">
      <c r="A52" s="144" t="s">
        <v>12</v>
      </c>
      <c r="B52" s="5" t="s">
        <v>51</v>
      </c>
      <c r="C52" s="56" t="s">
        <v>165</v>
      </c>
      <c r="D52" s="56" t="s">
        <v>165</v>
      </c>
      <c r="E52" s="5"/>
    </row>
    <row r="53" spans="1:5" x14ac:dyDescent="0.3">
      <c r="A53" s="144" t="s">
        <v>12</v>
      </c>
      <c r="B53" s="8" t="s">
        <v>52</v>
      </c>
      <c r="C53" s="57" t="s">
        <v>165</v>
      </c>
      <c r="D53" s="58"/>
      <c r="E53" s="8"/>
    </row>
    <row r="54" spans="1:5" x14ac:dyDescent="0.3">
      <c r="A54" s="143" t="s">
        <v>13</v>
      </c>
      <c r="B54" s="5" t="s">
        <v>53</v>
      </c>
      <c r="C54" s="56" t="s">
        <v>165</v>
      </c>
      <c r="E54" s="5"/>
    </row>
    <row r="55" spans="1:5" x14ac:dyDescent="0.3">
      <c r="A55" s="144" t="s">
        <v>13</v>
      </c>
      <c r="B55" s="5" t="s">
        <v>54</v>
      </c>
      <c r="C55" s="56" t="s">
        <v>165</v>
      </c>
      <c r="D55" s="56" t="s">
        <v>165</v>
      </c>
      <c r="E55" s="5"/>
    </row>
    <row r="56" spans="1:5" x14ac:dyDescent="0.3">
      <c r="A56" s="145" t="s">
        <v>13</v>
      </c>
      <c r="B56" s="8" t="s">
        <v>55</v>
      </c>
      <c r="C56" s="57" t="s">
        <v>165</v>
      </c>
      <c r="D56" s="58"/>
      <c r="E56" s="8" t="s">
        <v>65</v>
      </c>
    </row>
    <row r="57" spans="1:5" x14ac:dyDescent="0.3">
      <c r="A57" s="143" t="s">
        <v>100</v>
      </c>
      <c r="B57" s="5" t="s">
        <v>56</v>
      </c>
      <c r="C57" s="56" t="s">
        <v>165</v>
      </c>
      <c r="E57" s="5" t="s">
        <v>65</v>
      </c>
    </row>
    <row r="58" spans="1:5" x14ac:dyDescent="0.3">
      <c r="A58" s="144" t="s">
        <v>100</v>
      </c>
      <c r="B58" s="5" t="s">
        <v>57</v>
      </c>
      <c r="C58" s="56" t="s">
        <v>165</v>
      </c>
      <c r="D58" s="56" t="s">
        <v>165</v>
      </c>
      <c r="E58" s="5"/>
    </row>
    <row r="59" spans="1:5" x14ac:dyDescent="0.3">
      <c r="A59" s="144" t="s">
        <v>100</v>
      </c>
      <c r="B59" s="5" t="s">
        <v>58</v>
      </c>
      <c r="C59" s="56" t="s">
        <v>165</v>
      </c>
      <c r="E59" s="5"/>
    </row>
    <row r="60" spans="1:5" x14ac:dyDescent="0.3">
      <c r="A60" s="145" t="s">
        <v>100</v>
      </c>
      <c r="B60" s="8" t="s">
        <v>59</v>
      </c>
      <c r="C60" s="57" t="s">
        <v>165</v>
      </c>
      <c r="D60" s="57" t="s">
        <v>165</v>
      </c>
      <c r="E60" s="8"/>
    </row>
    <row r="61" spans="1:5" x14ac:dyDescent="0.3">
      <c r="A61" s="143" t="s">
        <v>101</v>
      </c>
      <c r="B61" s="5" t="s">
        <v>60</v>
      </c>
      <c r="C61" s="56" t="s">
        <v>165</v>
      </c>
      <c r="E61" s="5"/>
    </row>
    <row r="62" spans="1:5" x14ac:dyDescent="0.3">
      <c r="A62" s="144" t="s">
        <v>101</v>
      </c>
      <c r="B62" s="5" t="s">
        <v>61</v>
      </c>
      <c r="C62" s="56" t="s">
        <v>165</v>
      </c>
      <c r="E62" s="5"/>
    </row>
    <row r="63" spans="1:5" x14ac:dyDescent="0.3">
      <c r="A63" s="144" t="s">
        <v>101</v>
      </c>
      <c r="B63" s="5" t="s">
        <v>62</v>
      </c>
      <c r="C63" s="56" t="s">
        <v>165</v>
      </c>
      <c r="D63" s="56" t="s">
        <v>165</v>
      </c>
      <c r="E63" s="5"/>
    </row>
    <row r="64" spans="1:5" x14ac:dyDescent="0.3">
      <c r="A64" s="145" t="s">
        <v>101</v>
      </c>
      <c r="B64" s="8" t="s">
        <v>63</v>
      </c>
      <c r="C64" s="57" t="s">
        <v>165</v>
      </c>
      <c r="D64" s="58"/>
      <c r="E64" s="8"/>
    </row>
  </sheetData>
  <autoFilter ref="A5:A64" xr:uid="{00000000-0009-0000-0000-000009000000}"/>
  <customSheetViews>
    <customSheetView guid="{608C5311-9BDC-4FEE-A26E-8CF6B2EC5F35}" showAutoFilter="1">
      <pane ySplit="5" topLeftCell="A6" activePane="bottomLeft" state="frozen"/>
      <selection pane="bottomLeft" sqref="A1:C1"/>
      <pageMargins left="0.7" right="0.7" top="0.75" bottom="0.75" header="0.3" footer="0.3"/>
      <pageSetup paperSize="8" orientation="portrait" r:id="rId1"/>
      <autoFilter ref="A5:A69" xr:uid="{910ADA8B-B463-48E5-9FF8-F63765CF97A9}"/>
    </customSheetView>
  </customSheetViews>
  <mergeCells count="19">
    <mergeCell ref="A1:E1"/>
    <mergeCell ref="A2:E2"/>
    <mergeCell ref="A3:E3"/>
    <mergeCell ref="B4:E4"/>
    <mergeCell ref="A57:A60"/>
    <mergeCell ref="A26:A29"/>
    <mergeCell ref="A6:A9"/>
    <mergeCell ref="A13:A15"/>
    <mergeCell ref="A10:A11"/>
    <mergeCell ref="A16:A21"/>
    <mergeCell ref="A22:A25"/>
    <mergeCell ref="A61:A64"/>
    <mergeCell ref="A30:A35"/>
    <mergeCell ref="A36:A40"/>
    <mergeCell ref="A41:A44"/>
    <mergeCell ref="A49:A53"/>
    <mergeCell ref="A54:A56"/>
    <mergeCell ref="A45:A46"/>
    <mergeCell ref="A47:A48"/>
  </mergeCells>
  <hyperlinks>
    <hyperlink ref="A3:F3" location="Contents!A1" display="Back to Contents page" xr:uid="{A714BF50-2F7E-4279-A3C0-AE8CCFF6D6CC}"/>
    <hyperlink ref="A2:E2" location="'Definitions and data notes'!A1" display="Back to definitions and data notes" xr:uid="{31DFE91E-D389-4546-9063-4925D752D398}"/>
  </hyperlinks>
  <pageMargins left="0.7" right="0.7" top="0.75" bottom="0.75" header="0.3" footer="0.3"/>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AEE6-77F9-4DF4-AC33-0AB2AD039003}">
  <sheetPr codeName="Sheet10">
    <pageSetUpPr fitToPage="1"/>
  </sheetPr>
  <dimension ref="A1:V35"/>
  <sheetViews>
    <sheetView workbookViewId="0">
      <selection sqref="A1:V1"/>
    </sheetView>
  </sheetViews>
  <sheetFormatPr defaultColWidth="9" defaultRowHeight="14.5" x14ac:dyDescent="0.3"/>
  <cols>
    <col min="1" max="1" width="15.61328125" style="18" customWidth="1"/>
    <col min="2" max="2" width="35.61328125" style="18" customWidth="1"/>
    <col min="3" max="21" width="8.15234375" style="18" customWidth="1"/>
    <col min="22" max="16384" width="9" style="18"/>
  </cols>
  <sheetData>
    <row r="1" spans="1:22" s="32" customFormat="1" x14ac:dyDescent="0.3">
      <c r="A1" s="115" t="s">
        <v>198</v>
      </c>
      <c r="B1" s="115"/>
      <c r="C1" s="115"/>
      <c r="D1" s="115"/>
      <c r="E1" s="115"/>
      <c r="F1" s="115"/>
      <c r="G1" s="115"/>
      <c r="H1" s="115"/>
      <c r="I1" s="115"/>
      <c r="J1" s="115"/>
      <c r="K1" s="115"/>
      <c r="L1" s="115"/>
      <c r="M1" s="115"/>
      <c r="N1" s="115"/>
      <c r="O1" s="115"/>
      <c r="P1" s="115"/>
      <c r="Q1" s="115"/>
      <c r="R1" s="115"/>
      <c r="S1" s="115"/>
      <c r="T1" s="115"/>
      <c r="U1" s="115"/>
      <c r="V1" s="115"/>
    </row>
    <row r="2" spans="1:22" s="13" customFormat="1" ht="14.25" customHeight="1" x14ac:dyDescent="0.3">
      <c r="A2" s="112" t="s">
        <v>188</v>
      </c>
      <c r="B2" s="112"/>
      <c r="C2" s="112"/>
      <c r="D2" s="112"/>
      <c r="E2" s="112"/>
      <c r="F2" s="112"/>
      <c r="G2" s="112"/>
      <c r="H2" s="112"/>
      <c r="I2" s="112"/>
      <c r="J2" s="112"/>
      <c r="K2" s="112"/>
      <c r="L2" s="112"/>
      <c r="M2" s="112"/>
      <c r="N2" s="112"/>
      <c r="O2" s="112"/>
      <c r="P2" s="112"/>
      <c r="Q2" s="112"/>
      <c r="R2" s="112"/>
      <c r="S2" s="112"/>
      <c r="T2" s="112"/>
      <c r="U2" s="112"/>
      <c r="V2" s="112"/>
    </row>
    <row r="3" spans="1:22" s="13" customFormat="1" ht="14.25" customHeight="1" x14ac:dyDescent="0.3">
      <c r="A3" s="117" t="s">
        <v>170</v>
      </c>
      <c r="B3" s="112"/>
      <c r="C3" s="112"/>
      <c r="D3" s="112"/>
      <c r="E3" s="112"/>
      <c r="F3" s="112"/>
      <c r="G3" s="112"/>
      <c r="H3" s="112"/>
      <c r="I3" s="112"/>
      <c r="J3" s="112"/>
      <c r="K3" s="112"/>
      <c r="L3" s="112"/>
      <c r="M3" s="112"/>
      <c r="N3" s="112"/>
      <c r="O3" s="112"/>
      <c r="P3" s="112"/>
      <c r="Q3" s="112"/>
      <c r="R3" s="112"/>
      <c r="S3" s="112"/>
      <c r="T3" s="112"/>
      <c r="U3" s="112"/>
      <c r="V3" s="112"/>
    </row>
    <row r="4" spans="1:22" s="13" customFormat="1" ht="14.25" customHeight="1" x14ac:dyDescent="0.3">
      <c r="A4" s="117" t="s">
        <v>189</v>
      </c>
      <c r="B4" s="112"/>
      <c r="C4" s="112"/>
      <c r="D4" s="112"/>
      <c r="E4" s="112"/>
      <c r="F4" s="112"/>
      <c r="G4" s="112"/>
      <c r="H4" s="112"/>
      <c r="I4" s="112"/>
      <c r="J4" s="112"/>
      <c r="K4" s="112"/>
      <c r="L4" s="112"/>
      <c r="M4" s="112"/>
      <c r="N4" s="112"/>
      <c r="O4" s="112"/>
      <c r="P4" s="112"/>
      <c r="Q4" s="112"/>
      <c r="R4" s="112"/>
      <c r="S4" s="112"/>
      <c r="T4" s="112"/>
      <c r="U4" s="112"/>
      <c r="V4" s="112"/>
    </row>
    <row r="5" spans="1:22" s="13" customFormat="1" ht="48.5" customHeight="1" x14ac:dyDescent="0.3">
      <c r="A5" s="112" t="s">
        <v>134</v>
      </c>
      <c r="B5" s="112"/>
      <c r="C5" s="112"/>
      <c r="D5" s="112"/>
      <c r="E5" s="112"/>
      <c r="F5" s="112"/>
      <c r="G5" s="112"/>
      <c r="H5" s="112"/>
      <c r="I5" s="112"/>
      <c r="J5" s="112"/>
      <c r="K5" s="112"/>
      <c r="L5" s="112"/>
      <c r="M5" s="112"/>
      <c r="N5" s="112"/>
      <c r="O5" s="112"/>
      <c r="P5" s="112"/>
      <c r="Q5" s="112"/>
      <c r="R5" s="112"/>
      <c r="S5" s="112"/>
      <c r="T5" s="112"/>
      <c r="U5" s="112"/>
      <c r="V5" s="112"/>
    </row>
    <row r="6" spans="1:22" s="13" customFormat="1" ht="26.25" customHeight="1" x14ac:dyDescent="0.3">
      <c r="A6" s="117" t="s">
        <v>171</v>
      </c>
      <c r="B6" s="112"/>
      <c r="C6" s="112"/>
      <c r="D6" s="112"/>
      <c r="E6" s="112"/>
      <c r="F6" s="112"/>
      <c r="G6" s="112"/>
      <c r="H6" s="112"/>
      <c r="I6" s="112"/>
      <c r="J6" s="112"/>
      <c r="K6" s="112"/>
      <c r="L6" s="112"/>
      <c r="M6" s="112"/>
      <c r="N6" s="112"/>
      <c r="O6" s="112"/>
      <c r="P6" s="112"/>
      <c r="Q6" s="112"/>
      <c r="R6" s="112"/>
      <c r="S6" s="112"/>
      <c r="T6" s="112"/>
      <c r="U6" s="112"/>
      <c r="V6" s="112"/>
    </row>
    <row r="7" spans="1:22" ht="14.25" customHeight="1" x14ac:dyDescent="0.3">
      <c r="A7" s="116" t="s">
        <v>140</v>
      </c>
      <c r="B7" s="116"/>
      <c r="C7" s="116"/>
      <c r="D7" s="116"/>
      <c r="E7" s="116"/>
      <c r="F7" s="116"/>
      <c r="G7" s="116"/>
      <c r="H7" s="116"/>
      <c r="I7" s="116"/>
      <c r="J7" s="116"/>
      <c r="K7" s="116"/>
      <c r="L7" s="116"/>
      <c r="M7" s="116"/>
      <c r="N7" s="116"/>
      <c r="O7" s="116"/>
      <c r="P7" s="116"/>
      <c r="Q7" s="116"/>
      <c r="R7" s="116"/>
      <c r="S7" s="116"/>
      <c r="T7" s="116"/>
      <c r="U7" s="116"/>
      <c r="V7" s="116"/>
    </row>
    <row r="8" spans="1:22" ht="14.25" customHeight="1" x14ac:dyDescent="0.3">
      <c r="A8" s="116" t="s">
        <v>139</v>
      </c>
      <c r="B8" s="116"/>
      <c r="C8" s="116"/>
      <c r="D8" s="116"/>
      <c r="E8" s="116"/>
      <c r="F8" s="116"/>
      <c r="G8" s="116"/>
      <c r="H8" s="116"/>
      <c r="I8" s="116"/>
      <c r="J8" s="116"/>
      <c r="K8" s="116"/>
      <c r="L8" s="116"/>
      <c r="M8" s="116"/>
      <c r="N8" s="116"/>
      <c r="O8" s="116"/>
      <c r="P8" s="116"/>
      <c r="Q8" s="116"/>
      <c r="R8" s="116"/>
      <c r="S8" s="116"/>
      <c r="T8" s="116"/>
      <c r="U8" s="116"/>
      <c r="V8" s="116"/>
    </row>
    <row r="9" spans="1:22" s="13" customFormat="1" x14ac:dyDescent="0.3">
      <c r="A9" s="112" t="s">
        <v>224</v>
      </c>
      <c r="B9" s="112"/>
      <c r="C9" s="112"/>
      <c r="D9" s="112"/>
      <c r="E9" s="112"/>
      <c r="F9" s="112"/>
      <c r="G9" s="112"/>
      <c r="H9" s="112"/>
      <c r="I9" s="112"/>
      <c r="J9" s="112"/>
      <c r="K9" s="112"/>
      <c r="L9" s="112"/>
      <c r="M9" s="112"/>
      <c r="N9" s="112"/>
      <c r="O9" s="112"/>
      <c r="P9" s="112"/>
      <c r="Q9" s="112"/>
      <c r="R9" s="112"/>
      <c r="S9" s="112"/>
      <c r="T9" s="112"/>
      <c r="U9" s="112"/>
      <c r="V9" s="112"/>
    </row>
    <row r="10" spans="1:22" s="13" customFormat="1" x14ac:dyDescent="0.3">
      <c r="A10" s="121"/>
      <c r="B10" s="121"/>
      <c r="C10" s="122" t="s">
        <v>137</v>
      </c>
      <c r="D10" s="122"/>
      <c r="E10" s="122"/>
      <c r="F10" s="122"/>
      <c r="G10" s="122"/>
      <c r="H10" s="122"/>
      <c r="I10" s="122"/>
      <c r="J10" s="122"/>
      <c r="K10" s="122"/>
      <c r="L10" s="122"/>
      <c r="M10" s="123" t="s">
        <v>138</v>
      </c>
      <c r="N10" s="122"/>
      <c r="O10" s="122"/>
      <c r="P10" s="122"/>
      <c r="Q10" s="122"/>
      <c r="R10" s="122"/>
      <c r="S10" s="122"/>
      <c r="T10" s="122"/>
      <c r="U10" s="122"/>
      <c r="V10" s="122"/>
    </row>
    <row r="11" spans="1:22" x14ac:dyDescent="0.3">
      <c r="A11" s="12" t="s">
        <v>147</v>
      </c>
      <c r="B11" s="12" t="s">
        <v>1</v>
      </c>
      <c r="C11" s="1">
        <v>2014</v>
      </c>
      <c r="D11" s="1">
        <v>2015</v>
      </c>
      <c r="E11" s="1">
        <v>2016</v>
      </c>
      <c r="F11" s="1">
        <v>2017</v>
      </c>
      <c r="G11" s="1">
        <v>2018</v>
      </c>
      <c r="H11" s="1">
        <v>2019</v>
      </c>
      <c r="I11" s="1">
        <v>2020</v>
      </c>
      <c r="J11" s="1">
        <v>2021</v>
      </c>
      <c r="K11" s="1">
        <v>2022</v>
      </c>
      <c r="L11" s="40">
        <v>2023</v>
      </c>
      <c r="M11" s="1">
        <v>2014</v>
      </c>
      <c r="N11" s="1">
        <v>2015</v>
      </c>
      <c r="O11" s="1">
        <v>2016</v>
      </c>
      <c r="P11" s="1">
        <v>2017</v>
      </c>
      <c r="Q11" s="1">
        <v>2018</v>
      </c>
      <c r="R11" s="1">
        <v>2019</v>
      </c>
      <c r="S11" s="1">
        <v>2020</v>
      </c>
      <c r="T11" s="1">
        <v>2021</v>
      </c>
      <c r="U11" s="1">
        <v>2022</v>
      </c>
      <c r="V11" s="1">
        <v>2023</v>
      </c>
    </row>
    <row r="12" spans="1:22" ht="14.25" customHeight="1" x14ac:dyDescent="0.3">
      <c r="A12" s="118" t="s">
        <v>148</v>
      </c>
      <c r="B12" s="23" t="s">
        <v>109</v>
      </c>
      <c r="C12" s="15">
        <v>3642</v>
      </c>
      <c r="D12" s="15">
        <v>3576</v>
      </c>
      <c r="E12" s="15">
        <v>3936</v>
      </c>
      <c r="F12" s="15">
        <v>3837</v>
      </c>
      <c r="G12" s="15">
        <v>3147</v>
      </c>
      <c r="H12" s="15">
        <v>3360</v>
      </c>
      <c r="I12" s="15">
        <v>3741</v>
      </c>
      <c r="J12" s="15">
        <v>3408</v>
      </c>
      <c r="K12" s="15">
        <v>3888</v>
      </c>
      <c r="L12" s="15">
        <v>5556</v>
      </c>
      <c r="M12" s="78">
        <v>0.38885329916720052</v>
      </c>
      <c r="N12" s="79">
        <v>0.41231407817364235</v>
      </c>
      <c r="O12" s="79">
        <v>0.42500809847748622</v>
      </c>
      <c r="P12" s="79">
        <v>0.39245167229211414</v>
      </c>
      <c r="Q12" s="79">
        <v>0.39749905267146646</v>
      </c>
      <c r="R12" s="79">
        <v>0.4610951008645533</v>
      </c>
      <c r="S12" s="79">
        <v>0.45213923132704859</v>
      </c>
      <c r="T12" s="79">
        <v>0.46519246519246521</v>
      </c>
      <c r="U12" s="79">
        <v>0.472992700729927</v>
      </c>
      <c r="V12" s="79">
        <v>0.4993259638716635</v>
      </c>
    </row>
    <row r="13" spans="1:22" ht="14.25" customHeight="1" x14ac:dyDescent="0.3">
      <c r="A13" s="118" t="str">
        <f>A12</f>
        <v>Total
(including 10 - 16 year olds and 17 year olds from 1 July 2019)</v>
      </c>
      <c r="B13" s="23" t="s">
        <v>110</v>
      </c>
      <c r="C13" s="15">
        <v>3657</v>
      </c>
      <c r="D13" s="15">
        <v>3033</v>
      </c>
      <c r="E13" s="15">
        <v>3075</v>
      </c>
      <c r="F13" s="15">
        <v>3786</v>
      </c>
      <c r="G13" s="15">
        <v>2844</v>
      </c>
      <c r="H13" s="15">
        <v>2277</v>
      </c>
      <c r="I13" s="15">
        <v>2694</v>
      </c>
      <c r="J13" s="15">
        <v>2319</v>
      </c>
      <c r="K13" s="15">
        <v>2391</v>
      </c>
      <c r="L13" s="15">
        <v>3267</v>
      </c>
      <c r="M13" s="78">
        <v>0.39045483664317743</v>
      </c>
      <c r="N13" s="79">
        <v>0.34970598408855069</v>
      </c>
      <c r="O13" s="79">
        <v>0.33203757693553609</v>
      </c>
      <c r="P13" s="79">
        <v>0.38723534826633937</v>
      </c>
      <c r="Q13" s="79">
        <v>0.3592269799166351</v>
      </c>
      <c r="R13" s="79">
        <v>0.31247426924660354</v>
      </c>
      <c r="S13" s="79">
        <v>0.32559825960841188</v>
      </c>
      <c r="T13" s="79">
        <v>0.31654381654381653</v>
      </c>
      <c r="U13" s="79">
        <v>0.2908759124087591</v>
      </c>
      <c r="V13" s="79">
        <v>0.29361013750337017</v>
      </c>
    </row>
    <row r="14" spans="1:22" ht="14.25" customHeight="1" x14ac:dyDescent="0.3">
      <c r="A14" s="118" t="str">
        <f t="shared" ref="A14:A17" si="0">A13</f>
        <v>Total
(including 10 - 16 year olds and 17 year olds from 1 July 2019)</v>
      </c>
      <c r="B14" s="23" t="s">
        <v>177</v>
      </c>
      <c r="C14" s="15">
        <v>1605</v>
      </c>
      <c r="D14" s="15">
        <v>1722</v>
      </c>
      <c r="E14" s="15">
        <v>1848</v>
      </c>
      <c r="F14" s="15">
        <v>1761</v>
      </c>
      <c r="G14" s="15">
        <v>1587</v>
      </c>
      <c r="H14" s="15">
        <v>1410</v>
      </c>
      <c r="I14" s="15">
        <v>1428</v>
      </c>
      <c r="J14" s="15">
        <v>1347</v>
      </c>
      <c r="K14" s="15">
        <v>1548</v>
      </c>
      <c r="L14" s="15">
        <v>1803</v>
      </c>
      <c r="M14" s="78">
        <v>0.17136450992953234</v>
      </c>
      <c r="N14" s="79">
        <v>0.19854721549636803</v>
      </c>
      <c r="O14" s="79">
        <v>0.19954648526077098</v>
      </c>
      <c r="P14" s="79">
        <v>0.18011660018410555</v>
      </c>
      <c r="Q14" s="79">
        <v>0.20045471769609702</v>
      </c>
      <c r="R14" s="79">
        <v>0.19349526554137506</v>
      </c>
      <c r="S14" s="79">
        <v>0.17258883248730963</v>
      </c>
      <c r="T14" s="79">
        <v>0.18386568386568386</v>
      </c>
      <c r="U14" s="79">
        <v>0.18832116788321168</v>
      </c>
      <c r="V14" s="79">
        <v>0.16203828525208952</v>
      </c>
    </row>
    <row r="15" spans="1:22" ht="14.25" customHeight="1" x14ac:dyDescent="0.3">
      <c r="A15" s="118" t="str">
        <f t="shared" si="0"/>
        <v>Total
(including 10 - 16 year olds and 17 year olds from 1 July 2019)</v>
      </c>
      <c r="B15" s="23" t="s">
        <v>111</v>
      </c>
      <c r="C15" s="15">
        <v>303</v>
      </c>
      <c r="D15" s="15">
        <v>252</v>
      </c>
      <c r="E15" s="15">
        <v>294</v>
      </c>
      <c r="F15" s="15">
        <v>237</v>
      </c>
      <c r="G15" s="15">
        <v>246</v>
      </c>
      <c r="H15" s="15">
        <v>159</v>
      </c>
      <c r="I15" s="15">
        <v>246</v>
      </c>
      <c r="J15" s="15">
        <v>138</v>
      </c>
      <c r="K15" s="15">
        <v>237</v>
      </c>
      <c r="L15" s="15">
        <v>309</v>
      </c>
      <c r="M15" s="78">
        <v>3.2351057014734147E-2</v>
      </c>
      <c r="N15" s="79">
        <v>2.9055690072639227E-2</v>
      </c>
      <c r="O15" s="79">
        <v>3.1746031746031744E-2</v>
      </c>
      <c r="P15" s="79">
        <v>2.4240564590365141E-2</v>
      </c>
      <c r="Q15" s="79">
        <v>3.1072375899962108E-2</v>
      </c>
      <c r="R15" s="79">
        <v>2.1819678880197611E-2</v>
      </c>
      <c r="S15" s="79">
        <v>2.9731689630166789E-2</v>
      </c>
      <c r="T15" s="79">
        <v>1.8837018837018837E-2</v>
      </c>
      <c r="U15" s="79">
        <v>2.8832116788321167E-2</v>
      </c>
      <c r="V15" s="79">
        <v>2.7770288487462928E-2</v>
      </c>
    </row>
    <row r="16" spans="1:22" ht="14.25" customHeight="1" x14ac:dyDescent="0.3">
      <c r="A16" s="118" t="str">
        <f t="shared" si="0"/>
        <v>Total
(including 10 - 16 year olds and 17 year olds from 1 July 2019)</v>
      </c>
      <c r="B16" s="23" t="s">
        <v>112</v>
      </c>
      <c r="C16" s="15">
        <v>159</v>
      </c>
      <c r="D16" s="15">
        <v>87</v>
      </c>
      <c r="E16" s="15">
        <v>102</v>
      </c>
      <c r="F16" s="15">
        <v>156</v>
      </c>
      <c r="G16" s="15">
        <v>93</v>
      </c>
      <c r="H16" s="15">
        <v>81</v>
      </c>
      <c r="I16" s="15">
        <v>162</v>
      </c>
      <c r="J16" s="15">
        <v>114</v>
      </c>
      <c r="K16" s="15">
        <v>159</v>
      </c>
      <c r="L16" s="15">
        <v>195</v>
      </c>
      <c r="M16" s="78">
        <v>1.6976297245355543E-2</v>
      </c>
      <c r="N16" s="79">
        <v>1.0031131096506399E-2</v>
      </c>
      <c r="O16" s="79">
        <v>1.101392938127632E-2</v>
      </c>
      <c r="P16" s="79">
        <v>1.5955814667075789E-2</v>
      </c>
      <c r="Q16" s="79">
        <v>1.1746873815839333E-2</v>
      </c>
      <c r="R16" s="79">
        <v>1.1115685467270481E-2</v>
      </c>
      <c r="S16" s="79">
        <v>1.9579405366207395E-2</v>
      </c>
      <c r="T16" s="79">
        <v>1.5561015561015561E-2</v>
      </c>
      <c r="U16" s="79">
        <v>1.9343065693430656E-2</v>
      </c>
      <c r="V16" s="79">
        <v>1.7524939336748448E-2</v>
      </c>
    </row>
    <row r="17" spans="1:22" ht="14.25" customHeight="1" x14ac:dyDescent="0.3">
      <c r="A17" s="119" t="str">
        <f t="shared" si="0"/>
        <v>Total
(including 10 - 16 year olds and 17 year olds from 1 July 2019)</v>
      </c>
      <c r="B17" s="26" t="s">
        <v>0</v>
      </c>
      <c r="C17" s="60">
        <v>9366</v>
      </c>
      <c r="D17" s="60">
        <v>8673</v>
      </c>
      <c r="E17" s="60">
        <v>9261</v>
      </c>
      <c r="F17" s="60">
        <v>9777</v>
      </c>
      <c r="G17" s="60">
        <v>7917</v>
      </c>
      <c r="H17" s="60">
        <v>7287</v>
      </c>
      <c r="I17" s="60">
        <v>8274</v>
      </c>
      <c r="J17" s="60">
        <v>7326</v>
      </c>
      <c r="K17" s="60">
        <v>8220</v>
      </c>
      <c r="L17" s="77">
        <v>11127</v>
      </c>
      <c r="M17" s="80">
        <v>1</v>
      </c>
      <c r="N17" s="81">
        <v>1</v>
      </c>
      <c r="O17" s="81">
        <v>1</v>
      </c>
      <c r="P17" s="81">
        <v>1</v>
      </c>
      <c r="Q17" s="81">
        <v>1</v>
      </c>
      <c r="R17" s="81">
        <v>1</v>
      </c>
      <c r="S17" s="81">
        <v>1</v>
      </c>
      <c r="T17" s="81">
        <v>1</v>
      </c>
      <c r="U17" s="81">
        <v>1</v>
      </c>
      <c r="V17" s="81">
        <v>1</v>
      </c>
    </row>
    <row r="18" spans="1:22" x14ac:dyDescent="0.3">
      <c r="A18" s="118" t="s">
        <v>149</v>
      </c>
      <c r="B18" s="23" t="s">
        <v>109</v>
      </c>
      <c r="C18" s="15">
        <v>3642</v>
      </c>
      <c r="D18" s="15">
        <v>3576</v>
      </c>
      <c r="E18" s="15">
        <v>3936</v>
      </c>
      <c r="F18" s="15">
        <v>3837</v>
      </c>
      <c r="G18" s="15">
        <v>3147</v>
      </c>
      <c r="H18" s="15">
        <v>3291</v>
      </c>
      <c r="I18" s="15">
        <v>2961</v>
      </c>
      <c r="J18" s="15">
        <v>2772</v>
      </c>
      <c r="K18" s="15">
        <v>3036</v>
      </c>
      <c r="L18" s="15">
        <v>4644</v>
      </c>
      <c r="M18" s="78">
        <v>0.38885329916720052</v>
      </c>
      <c r="N18" s="79">
        <v>0.41231407817364235</v>
      </c>
      <c r="O18" s="79">
        <v>0.42500809847748622</v>
      </c>
      <c r="P18" s="79">
        <v>0.39245167229211414</v>
      </c>
      <c r="Q18" s="79">
        <v>0.39749905267146646</v>
      </c>
      <c r="R18" s="79">
        <v>0.48092941692240243</v>
      </c>
      <c r="S18" s="79">
        <v>0.48146341463414632</v>
      </c>
      <c r="T18" s="79">
        <v>0.51735722284434493</v>
      </c>
      <c r="U18" s="79">
        <v>0.51085310449268051</v>
      </c>
      <c r="V18" s="79">
        <v>0.52599388379204892</v>
      </c>
    </row>
    <row r="19" spans="1:22" x14ac:dyDescent="0.3">
      <c r="A19" s="118" t="str">
        <f t="shared" ref="A19:A23" si="1">A18</f>
        <v>10 - 16 years</v>
      </c>
      <c r="B19" s="23" t="s">
        <v>110</v>
      </c>
      <c r="C19" s="15">
        <v>3657</v>
      </c>
      <c r="D19" s="15">
        <v>3033</v>
      </c>
      <c r="E19" s="15">
        <v>3075</v>
      </c>
      <c r="F19" s="15">
        <v>3786</v>
      </c>
      <c r="G19" s="15">
        <v>2844</v>
      </c>
      <c r="H19" s="15">
        <v>2163</v>
      </c>
      <c r="I19" s="15">
        <v>2064</v>
      </c>
      <c r="J19" s="15">
        <v>1605</v>
      </c>
      <c r="K19" s="15">
        <v>1638</v>
      </c>
      <c r="L19" s="15">
        <v>2640</v>
      </c>
      <c r="M19" s="78">
        <v>0.39045483664317743</v>
      </c>
      <c r="N19" s="79">
        <v>0.34970598408855069</v>
      </c>
      <c r="O19" s="79">
        <v>0.33203757693553609</v>
      </c>
      <c r="P19" s="79">
        <v>0.38723534826633937</v>
      </c>
      <c r="Q19" s="79">
        <v>0.3592269799166351</v>
      </c>
      <c r="R19" s="79">
        <v>0.31608943445857079</v>
      </c>
      <c r="S19" s="79">
        <v>0.335609756097561</v>
      </c>
      <c r="T19" s="79">
        <v>0.29955207166853304</v>
      </c>
      <c r="U19" s="79">
        <v>0.2756183745583039</v>
      </c>
      <c r="V19" s="79">
        <v>0.29901461094121645</v>
      </c>
    </row>
    <row r="20" spans="1:22" x14ac:dyDescent="0.3">
      <c r="A20" s="118" t="str">
        <f t="shared" si="1"/>
        <v>10 - 16 years</v>
      </c>
      <c r="B20" s="23" t="s">
        <v>177</v>
      </c>
      <c r="C20" s="15">
        <v>1605</v>
      </c>
      <c r="D20" s="15">
        <v>1722</v>
      </c>
      <c r="E20" s="15">
        <v>1848</v>
      </c>
      <c r="F20" s="15">
        <v>1761</v>
      </c>
      <c r="G20" s="15">
        <v>1587</v>
      </c>
      <c r="H20" s="15">
        <v>1191</v>
      </c>
      <c r="I20" s="15">
        <v>984</v>
      </c>
      <c r="J20" s="15">
        <v>888</v>
      </c>
      <c r="K20" s="15">
        <v>1131</v>
      </c>
      <c r="L20" s="15">
        <v>1344</v>
      </c>
      <c r="M20" s="78">
        <v>0.17136450992953234</v>
      </c>
      <c r="N20" s="79">
        <v>0.19854721549636803</v>
      </c>
      <c r="O20" s="79">
        <v>0.19954648526077098</v>
      </c>
      <c r="P20" s="79">
        <v>0.18011660018410555</v>
      </c>
      <c r="Q20" s="79">
        <v>0.20045471769609702</v>
      </c>
      <c r="R20" s="79">
        <v>0.17404647084612013</v>
      </c>
      <c r="S20" s="79">
        <v>0.16</v>
      </c>
      <c r="T20" s="79">
        <v>0.16573348264277715</v>
      </c>
      <c r="U20" s="79">
        <v>0.19030792529025745</v>
      </c>
      <c r="V20" s="79">
        <v>0.15222562011552837</v>
      </c>
    </row>
    <row r="21" spans="1:22" x14ac:dyDescent="0.3">
      <c r="A21" s="118" t="str">
        <f t="shared" si="1"/>
        <v>10 - 16 years</v>
      </c>
      <c r="B21" s="23" t="s">
        <v>111</v>
      </c>
      <c r="C21" s="15">
        <v>303</v>
      </c>
      <c r="D21" s="15">
        <v>252</v>
      </c>
      <c r="E21" s="15">
        <v>294</v>
      </c>
      <c r="F21" s="15">
        <v>237</v>
      </c>
      <c r="G21" s="15">
        <v>246</v>
      </c>
      <c r="H21" s="15">
        <v>126</v>
      </c>
      <c r="I21" s="15">
        <v>60</v>
      </c>
      <c r="J21" s="15">
        <v>21</v>
      </c>
      <c r="K21" s="15">
        <v>42</v>
      </c>
      <c r="L21" s="15">
        <v>69</v>
      </c>
      <c r="M21" s="78">
        <v>3.2351057014734147E-2</v>
      </c>
      <c r="N21" s="79">
        <v>2.9055690072639227E-2</v>
      </c>
      <c r="O21" s="79">
        <v>3.1746031746031744E-2</v>
      </c>
      <c r="P21" s="79">
        <v>2.4240564590365141E-2</v>
      </c>
      <c r="Q21" s="79">
        <v>3.1072375899962108E-2</v>
      </c>
      <c r="R21" s="79">
        <v>1.8412976764576941E-2</v>
      </c>
      <c r="S21" s="79">
        <v>9.7560975609756097E-3</v>
      </c>
      <c r="T21" s="79" t="s">
        <v>182</v>
      </c>
      <c r="U21" s="79">
        <v>7.0671378091872791E-3</v>
      </c>
      <c r="V21" s="79">
        <v>7.8151546041454294E-3</v>
      </c>
    </row>
    <row r="22" spans="1:22" x14ac:dyDescent="0.3">
      <c r="A22" s="118" t="str">
        <f t="shared" si="1"/>
        <v>10 - 16 years</v>
      </c>
      <c r="B22" s="23" t="s">
        <v>112</v>
      </c>
      <c r="C22" s="15">
        <v>159</v>
      </c>
      <c r="D22" s="15">
        <v>87</v>
      </c>
      <c r="E22" s="15">
        <v>102</v>
      </c>
      <c r="F22" s="15">
        <v>156</v>
      </c>
      <c r="G22" s="15">
        <v>93</v>
      </c>
      <c r="H22" s="15">
        <v>75</v>
      </c>
      <c r="I22" s="15">
        <v>84</v>
      </c>
      <c r="J22" s="15">
        <v>72</v>
      </c>
      <c r="K22" s="15">
        <v>99</v>
      </c>
      <c r="L22" s="15">
        <v>129</v>
      </c>
      <c r="M22" s="78">
        <v>1.6976297245355543E-2</v>
      </c>
      <c r="N22" s="79">
        <v>1.0031131096506399E-2</v>
      </c>
      <c r="O22" s="79">
        <v>1.101392938127632E-2</v>
      </c>
      <c r="P22" s="79">
        <v>1.5955814667075789E-2</v>
      </c>
      <c r="Q22" s="79">
        <v>1.1746873815839333E-2</v>
      </c>
      <c r="R22" s="79">
        <v>1.0960105217010083E-2</v>
      </c>
      <c r="S22" s="79">
        <v>1.3658536585365854E-2</v>
      </c>
      <c r="T22" s="79">
        <v>1.3437849944008958E-2</v>
      </c>
      <c r="U22" s="79">
        <v>1.6658253407370014E-2</v>
      </c>
      <c r="V22" s="79">
        <v>1.4610941216445803E-2</v>
      </c>
    </row>
    <row r="23" spans="1:22" x14ac:dyDescent="0.3">
      <c r="A23" s="119" t="str">
        <f t="shared" si="1"/>
        <v>10 - 16 years</v>
      </c>
      <c r="B23" s="26" t="s">
        <v>0</v>
      </c>
      <c r="C23" s="60">
        <v>9366</v>
      </c>
      <c r="D23" s="60">
        <v>8673</v>
      </c>
      <c r="E23" s="60">
        <v>9261</v>
      </c>
      <c r="F23" s="60">
        <v>9777</v>
      </c>
      <c r="G23" s="60">
        <v>7917</v>
      </c>
      <c r="H23" s="60">
        <v>6843</v>
      </c>
      <c r="I23" s="60">
        <v>6150</v>
      </c>
      <c r="J23" s="60">
        <v>5358</v>
      </c>
      <c r="K23" s="60">
        <v>5943</v>
      </c>
      <c r="L23" s="60">
        <v>8829</v>
      </c>
      <c r="M23" s="80">
        <v>1</v>
      </c>
      <c r="N23" s="81">
        <v>1</v>
      </c>
      <c r="O23" s="81">
        <v>1</v>
      </c>
      <c r="P23" s="81">
        <v>1</v>
      </c>
      <c r="Q23" s="81">
        <v>1</v>
      </c>
      <c r="R23" s="81">
        <v>1</v>
      </c>
      <c r="S23" s="81">
        <v>1</v>
      </c>
      <c r="T23" s="81">
        <v>1</v>
      </c>
      <c r="U23" s="81">
        <v>1</v>
      </c>
      <c r="V23" s="81">
        <v>1</v>
      </c>
    </row>
    <row r="24" spans="1:22" x14ac:dyDescent="0.3">
      <c r="A24" s="120" t="s">
        <v>150</v>
      </c>
      <c r="B24" s="23" t="s">
        <v>109</v>
      </c>
      <c r="C24" s="15" t="s">
        <v>207</v>
      </c>
      <c r="D24" s="15" t="s">
        <v>207</v>
      </c>
      <c r="E24" s="15" t="s">
        <v>207</v>
      </c>
      <c r="F24" s="15" t="s">
        <v>207</v>
      </c>
      <c r="G24" s="15" t="s">
        <v>207</v>
      </c>
      <c r="H24" s="15">
        <v>69</v>
      </c>
      <c r="I24" s="15">
        <v>780</v>
      </c>
      <c r="J24" s="15">
        <v>639</v>
      </c>
      <c r="K24" s="15">
        <v>852</v>
      </c>
      <c r="L24" s="15">
        <v>912</v>
      </c>
      <c r="M24" s="78" t="s">
        <v>207</v>
      </c>
      <c r="N24" s="82" t="s">
        <v>207</v>
      </c>
      <c r="O24" s="82" t="s">
        <v>207</v>
      </c>
      <c r="P24" s="82" t="s">
        <v>207</v>
      </c>
      <c r="Q24" s="82" t="s">
        <v>207</v>
      </c>
      <c r="R24" s="82">
        <v>0.15646258503401361</v>
      </c>
      <c r="S24" s="82">
        <v>0.36775106082036774</v>
      </c>
      <c r="T24" s="82">
        <v>0.32469512195121952</v>
      </c>
      <c r="U24" s="82">
        <v>0.37467018469656993</v>
      </c>
      <c r="V24" s="79">
        <v>0.39634941329856582</v>
      </c>
    </row>
    <row r="25" spans="1:22" x14ac:dyDescent="0.3">
      <c r="A25" s="118" t="str">
        <f t="shared" ref="A25:A35" si="2">A24</f>
        <v>17 years</v>
      </c>
      <c r="B25" s="23" t="s">
        <v>110</v>
      </c>
      <c r="C25" s="15" t="s">
        <v>207</v>
      </c>
      <c r="D25" s="15" t="s">
        <v>207</v>
      </c>
      <c r="E25" s="15" t="s">
        <v>207</v>
      </c>
      <c r="F25" s="15" t="s">
        <v>207</v>
      </c>
      <c r="G25" s="15" t="s">
        <v>207</v>
      </c>
      <c r="H25" s="15">
        <v>117</v>
      </c>
      <c r="I25" s="15">
        <v>630</v>
      </c>
      <c r="J25" s="15">
        <v>711</v>
      </c>
      <c r="K25" s="15">
        <v>753</v>
      </c>
      <c r="L25" s="15">
        <v>627</v>
      </c>
      <c r="M25" s="78" t="s">
        <v>207</v>
      </c>
      <c r="N25" s="82" t="s">
        <v>207</v>
      </c>
      <c r="O25" s="82" t="s">
        <v>207</v>
      </c>
      <c r="P25" s="82" t="s">
        <v>207</v>
      </c>
      <c r="Q25" s="82" t="s">
        <v>207</v>
      </c>
      <c r="R25" s="82">
        <v>0.26530612244897961</v>
      </c>
      <c r="S25" s="82">
        <v>0.29702970297029702</v>
      </c>
      <c r="T25" s="82">
        <v>0.36128048780487804</v>
      </c>
      <c r="U25" s="82">
        <v>0.33113456464379948</v>
      </c>
      <c r="V25" s="79">
        <v>0.27249022164276404</v>
      </c>
    </row>
    <row r="26" spans="1:22" x14ac:dyDescent="0.3">
      <c r="A26" s="118" t="str">
        <f t="shared" si="2"/>
        <v>17 years</v>
      </c>
      <c r="B26" s="23" t="s">
        <v>177</v>
      </c>
      <c r="C26" s="15" t="s">
        <v>207</v>
      </c>
      <c r="D26" s="15" t="s">
        <v>207</v>
      </c>
      <c r="E26" s="15" t="s">
        <v>207</v>
      </c>
      <c r="F26" s="15" t="s">
        <v>207</v>
      </c>
      <c r="G26" s="15" t="s">
        <v>207</v>
      </c>
      <c r="H26" s="15">
        <v>219</v>
      </c>
      <c r="I26" s="15">
        <v>444</v>
      </c>
      <c r="J26" s="15">
        <v>459</v>
      </c>
      <c r="K26" s="15">
        <v>417</v>
      </c>
      <c r="L26" s="15">
        <v>459</v>
      </c>
      <c r="M26" s="78" t="s">
        <v>207</v>
      </c>
      <c r="N26" s="82" t="s">
        <v>207</v>
      </c>
      <c r="O26" s="82" t="s">
        <v>207</v>
      </c>
      <c r="P26" s="82" t="s">
        <v>207</v>
      </c>
      <c r="Q26" s="82" t="s">
        <v>207</v>
      </c>
      <c r="R26" s="82">
        <v>0.49659863945578231</v>
      </c>
      <c r="S26" s="82">
        <v>0.20933521923620935</v>
      </c>
      <c r="T26" s="82">
        <v>0.23323170731707318</v>
      </c>
      <c r="U26" s="82">
        <v>0.18337730870712401</v>
      </c>
      <c r="V26" s="79">
        <v>0.19947848761408082</v>
      </c>
    </row>
    <row r="27" spans="1:22" x14ac:dyDescent="0.3">
      <c r="A27" s="118" t="str">
        <f t="shared" si="2"/>
        <v>17 years</v>
      </c>
      <c r="B27" s="23" t="s">
        <v>111</v>
      </c>
      <c r="C27" s="15" t="s">
        <v>207</v>
      </c>
      <c r="D27" s="15" t="s">
        <v>207</v>
      </c>
      <c r="E27" s="15" t="s">
        <v>207</v>
      </c>
      <c r="F27" s="15" t="s">
        <v>207</v>
      </c>
      <c r="G27" s="15" t="s">
        <v>207</v>
      </c>
      <c r="H27" s="15">
        <v>33</v>
      </c>
      <c r="I27" s="15">
        <v>186</v>
      </c>
      <c r="J27" s="15">
        <v>114</v>
      </c>
      <c r="K27" s="15">
        <v>195</v>
      </c>
      <c r="L27" s="15">
        <v>237</v>
      </c>
      <c r="M27" s="78" t="s">
        <v>207</v>
      </c>
      <c r="N27" s="82" t="s">
        <v>207</v>
      </c>
      <c r="O27" s="82" t="s">
        <v>207</v>
      </c>
      <c r="P27" s="82" t="s">
        <v>207</v>
      </c>
      <c r="Q27" s="82" t="s">
        <v>207</v>
      </c>
      <c r="R27" s="82">
        <v>7.4829931972789115E-2</v>
      </c>
      <c r="S27" s="82">
        <v>8.7694483734087697E-2</v>
      </c>
      <c r="T27" s="82">
        <v>5.7926829268292686E-2</v>
      </c>
      <c r="U27" s="82">
        <v>8.5751978891820582E-2</v>
      </c>
      <c r="V27" s="79">
        <v>0.10299869621903521</v>
      </c>
    </row>
    <row r="28" spans="1:22" x14ac:dyDescent="0.3">
      <c r="A28" s="118" t="str">
        <f t="shared" si="2"/>
        <v>17 years</v>
      </c>
      <c r="B28" s="23" t="s">
        <v>112</v>
      </c>
      <c r="C28" s="15" t="s">
        <v>207</v>
      </c>
      <c r="D28" s="15" t="s">
        <v>207</v>
      </c>
      <c r="E28" s="15" t="s">
        <v>207</v>
      </c>
      <c r="F28" s="15" t="s">
        <v>207</v>
      </c>
      <c r="G28" s="15" t="s">
        <v>207</v>
      </c>
      <c r="H28" s="15">
        <v>6</v>
      </c>
      <c r="I28" s="15">
        <v>78</v>
      </c>
      <c r="J28" s="15">
        <v>45</v>
      </c>
      <c r="K28" s="15">
        <v>57</v>
      </c>
      <c r="L28" s="15">
        <v>63</v>
      </c>
      <c r="M28" s="78" t="s">
        <v>207</v>
      </c>
      <c r="N28" s="82" t="s">
        <v>207</v>
      </c>
      <c r="O28" s="82" t="s">
        <v>207</v>
      </c>
      <c r="P28" s="82" t="s">
        <v>207</v>
      </c>
      <c r="Q28" s="82" t="s">
        <v>207</v>
      </c>
      <c r="R28" s="82">
        <v>1.3605442176870748E-2</v>
      </c>
      <c r="S28" s="82">
        <v>3.6775106082036775E-2</v>
      </c>
      <c r="T28" s="82">
        <v>2.2865853658536585E-2</v>
      </c>
      <c r="U28" s="82">
        <v>2.5065963060686015E-2</v>
      </c>
      <c r="V28" s="79">
        <v>2.7379400260756193E-2</v>
      </c>
    </row>
    <row r="29" spans="1:22" x14ac:dyDescent="0.3">
      <c r="A29" s="119" t="str">
        <f t="shared" si="2"/>
        <v>17 years</v>
      </c>
      <c r="B29" s="26" t="s">
        <v>0</v>
      </c>
      <c r="C29" s="45" t="s">
        <v>207</v>
      </c>
      <c r="D29" s="45" t="s">
        <v>207</v>
      </c>
      <c r="E29" s="45" t="s">
        <v>207</v>
      </c>
      <c r="F29" s="45" t="s">
        <v>207</v>
      </c>
      <c r="G29" s="45" t="s">
        <v>207</v>
      </c>
      <c r="H29" s="45">
        <v>441</v>
      </c>
      <c r="I29" s="45">
        <v>2121</v>
      </c>
      <c r="J29" s="45">
        <v>1968</v>
      </c>
      <c r="K29" s="45">
        <v>2274</v>
      </c>
      <c r="L29" s="60">
        <v>2301</v>
      </c>
      <c r="M29" s="80" t="s">
        <v>207</v>
      </c>
      <c r="N29" s="83" t="s">
        <v>207</v>
      </c>
      <c r="O29" s="83" t="s">
        <v>207</v>
      </c>
      <c r="P29" s="83" t="s">
        <v>207</v>
      </c>
      <c r="Q29" s="83" t="s">
        <v>207</v>
      </c>
      <c r="R29" s="83">
        <v>1</v>
      </c>
      <c r="S29" s="83">
        <v>1</v>
      </c>
      <c r="T29" s="83">
        <v>1</v>
      </c>
      <c r="U29" s="83">
        <v>1</v>
      </c>
      <c r="V29" s="81">
        <v>1</v>
      </c>
    </row>
    <row r="30" spans="1:22" ht="14.25" customHeight="1" x14ac:dyDescent="0.3">
      <c r="A30" s="118" t="s">
        <v>169</v>
      </c>
      <c r="B30" s="23" t="s">
        <v>109</v>
      </c>
      <c r="C30" s="15" t="s">
        <v>207</v>
      </c>
      <c r="D30" s="15" t="s">
        <v>207</v>
      </c>
      <c r="E30" s="15" t="s">
        <v>207</v>
      </c>
      <c r="F30" s="15" t="s">
        <v>207</v>
      </c>
      <c r="G30" s="15" t="s">
        <v>207</v>
      </c>
      <c r="H30" s="15" t="s">
        <v>207</v>
      </c>
      <c r="I30" s="15" t="s">
        <v>207</v>
      </c>
      <c r="J30" s="15" t="s">
        <v>207</v>
      </c>
      <c r="K30" s="15" t="s">
        <v>207</v>
      </c>
      <c r="L30" s="15" t="s">
        <v>207</v>
      </c>
      <c r="M30" s="78" t="s">
        <v>207</v>
      </c>
      <c r="N30" s="82" t="s">
        <v>207</v>
      </c>
      <c r="O30" s="82" t="s">
        <v>207</v>
      </c>
      <c r="P30" s="82" t="s">
        <v>207</v>
      </c>
      <c r="Q30" s="82" t="s">
        <v>207</v>
      </c>
      <c r="R30" s="82" t="s">
        <v>207</v>
      </c>
      <c r="S30" s="82" t="s">
        <v>207</v>
      </c>
      <c r="T30" s="82" t="s">
        <v>207</v>
      </c>
      <c r="U30" s="82" t="s">
        <v>207</v>
      </c>
      <c r="V30" s="79" t="s">
        <v>207</v>
      </c>
    </row>
    <row r="31" spans="1:22" ht="14.25" customHeight="1" x14ac:dyDescent="0.3">
      <c r="A31" s="118" t="str">
        <f t="shared" si="2"/>
        <v>17 years - Schedule 1A offences (this is a subset of 17 years)</v>
      </c>
      <c r="B31" s="23" t="s">
        <v>110</v>
      </c>
      <c r="C31" s="15" t="s">
        <v>207</v>
      </c>
      <c r="D31" s="15" t="s">
        <v>207</v>
      </c>
      <c r="E31" s="15" t="s">
        <v>207</v>
      </c>
      <c r="F31" s="15" t="s">
        <v>207</v>
      </c>
      <c r="G31" s="15" t="s">
        <v>207</v>
      </c>
      <c r="H31" s="15" t="s">
        <v>207</v>
      </c>
      <c r="I31" s="15" t="s">
        <v>207</v>
      </c>
      <c r="J31" s="15" t="s">
        <v>207</v>
      </c>
      <c r="K31" s="15" t="s">
        <v>207</v>
      </c>
      <c r="L31" s="15" t="s">
        <v>207</v>
      </c>
      <c r="M31" s="78" t="s">
        <v>207</v>
      </c>
      <c r="N31" s="82" t="s">
        <v>207</v>
      </c>
      <c r="O31" s="82" t="s">
        <v>207</v>
      </c>
      <c r="P31" s="82" t="s">
        <v>207</v>
      </c>
      <c r="Q31" s="82" t="s">
        <v>207</v>
      </c>
      <c r="R31" s="82" t="s">
        <v>207</v>
      </c>
      <c r="S31" s="82" t="s">
        <v>207</v>
      </c>
      <c r="T31" s="82" t="s">
        <v>207</v>
      </c>
      <c r="U31" s="82" t="s">
        <v>207</v>
      </c>
      <c r="V31" s="79" t="s">
        <v>207</v>
      </c>
    </row>
    <row r="32" spans="1:22" ht="14.25" customHeight="1" x14ac:dyDescent="0.3">
      <c r="A32" s="118" t="str">
        <f t="shared" si="2"/>
        <v>17 years - Schedule 1A offences (this is a subset of 17 years)</v>
      </c>
      <c r="B32" s="23" t="s">
        <v>177</v>
      </c>
      <c r="C32" s="15" t="s">
        <v>207</v>
      </c>
      <c r="D32" s="15" t="s">
        <v>207</v>
      </c>
      <c r="E32" s="15" t="s">
        <v>207</v>
      </c>
      <c r="F32" s="15" t="s">
        <v>207</v>
      </c>
      <c r="G32" s="15" t="s">
        <v>207</v>
      </c>
      <c r="H32" s="15">
        <v>3</v>
      </c>
      <c r="I32" s="15">
        <v>21</v>
      </c>
      <c r="J32" s="15">
        <v>18</v>
      </c>
      <c r="K32" s="15">
        <v>15</v>
      </c>
      <c r="L32" s="15">
        <v>12</v>
      </c>
      <c r="M32" s="78" t="s">
        <v>207</v>
      </c>
      <c r="N32" s="82" t="s">
        <v>207</v>
      </c>
      <c r="O32" s="82" t="s">
        <v>207</v>
      </c>
      <c r="P32" s="82" t="s">
        <v>207</v>
      </c>
      <c r="Q32" s="82" t="s">
        <v>207</v>
      </c>
      <c r="R32" s="82">
        <v>1</v>
      </c>
      <c r="S32" s="82">
        <v>0.26923076923076922</v>
      </c>
      <c r="T32" s="82">
        <v>0.25</v>
      </c>
      <c r="U32" s="82">
        <v>0.1111111111111111</v>
      </c>
      <c r="V32" s="79">
        <v>9.5238095238095233E-2</v>
      </c>
    </row>
    <row r="33" spans="1:22" ht="14.25" customHeight="1" x14ac:dyDescent="0.3">
      <c r="A33" s="118" t="str">
        <f t="shared" si="2"/>
        <v>17 years - Schedule 1A offences (this is a subset of 17 years)</v>
      </c>
      <c r="B33" s="23" t="s">
        <v>111</v>
      </c>
      <c r="C33" s="15" t="s">
        <v>207</v>
      </c>
      <c r="D33" s="15" t="s">
        <v>207</v>
      </c>
      <c r="E33" s="15" t="s">
        <v>207</v>
      </c>
      <c r="F33" s="15" t="s">
        <v>207</v>
      </c>
      <c r="G33" s="15" t="s">
        <v>207</v>
      </c>
      <c r="H33" s="15">
        <v>3</v>
      </c>
      <c r="I33" s="15">
        <v>54</v>
      </c>
      <c r="J33" s="15">
        <v>42</v>
      </c>
      <c r="K33" s="15">
        <v>102</v>
      </c>
      <c r="L33" s="15">
        <v>105</v>
      </c>
      <c r="M33" s="78" t="s">
        <v>207</v>
      </c>
      <c r="N33" s="82" t="s">
        <v>207</v>
      </c>
      <c r="O33" s="82" t="s">
        <v>207</v>
      </c>
      <c r="P33" s="82" t="s">
        <v>207</v>
      </c>
      <c r="Q33" s="82" t="s">
        <v>207</v>
      </c>
      <c r="R33" s="82">
        <v>1</v>
      </c>
      <c r="S33" s="82">
        <v>0.69230769230769229</v>
      </c>
      <c r="T33" s="82">
        <v>0.58333333333333337</v>
      </c>
      <c r="U33" s="82">
        <v>0.75555555555555554</v>
      </c>
      <c r="V33" s="79">
        <v>0.83333333333333337</v>
      </c>
    </row>
    <row r="34" spans="1:22" ht="14.25" customHeight="1" x14ac:dyDescent="0.3">
      <c r="A34" s="118" t="str">
        <f t="shared" si="2"/>
        <v>17 years - Schedule 1A offences (this is a subset of 17 years)</v>
      </c>
      <c r="B34" s="23" t="s">
        <v>112</v>
      </c>
      <c r="C34" s="15" t="s">
        <v>207</v>
      </c>
      <c r="D34" s="15" t="s">
        <v>207</v>
      </c>
      <c r="E34" s="15" t="s">
        <v>207</v>
      </c>
      <c r="F34" s="15" t="s">
        <v>207</v>
      </c>
      <c r="G34" s="15" t="s">
        <v>207</v>
      </c>
      <c r="H34" s="15">
        <v>0</v>
      </c>
      <c r="I34" s="15">
        <v>6</v>
      </c>
      <c r="J34" s="15">
        <v>9</v>
      </c>
      <c r="K34" s="15">
        <v>21</v>
      </c>
      <c r="L34" s="15">
        <v>12</v>
      </c>
      <c r="M34" s="78" t="s">
        <v>207</v>
      </c>
      <c r="N34" s="82" t="s">
        <v>207</v>
      </c>
      <c r="O34" s="82" t="s">
        <v>207</v>
      </c>
      <c r="P34" s="82" t="s">
        <v>207</v>
      </c>
      <c r="Q34" s="82" t="s">
        <v>207</v>
      </c>
      <c r="R34" s="82">
        <v>0</v>
      </c>
      <c r="S34" s="82">
        <v>7.6923076923076927E-2</v>
      </c>
      <c r="T34" s="82">
        <v>0.125</v>
      </c>
      <c r="U34" s="82">
        <v>0.15555555555555556</v>
      </c>
      <c r="V34" s="79">
        <v>9.5238095238095233E-2</v>
      </c>
    </row>
    <row r="35" spans="1:22" ht="14.25" customHeight="1" x14ac:dyDescent="0.3">
      <c r="A35" s="119" t="str">
        <f t="shared" si="2"/>
        <v>17 years - Schedule 1A offences (this is a subset of 17 years)</v>
      </c>
      <c r="B35" s="26" t="s">
        <v>0</v>
      </c>
      <c r="C35" s="45" t="s">
        <v>207</v>
      </c>
      <c r="D35" s="45" t="s">
        <v>207</v>
      </c>
      <c r="E35" s="45" t="s">
        <v>207</v>
      </c>
      <c r="F35" s="45" t="s">
        <v>207</v>
      </c>
      <c r="G35" s="45" t="s">
        <v>207</v>
      </c>
      <c r="H35" s="45">
        <v>3</v>
      </c>
      <c r="I35" s="45">
        <v>78</v>
      </c>
      <c r="J35" s="45">
        <v>72</v>
      </c>
      <c r="K35" s="45">
        <v>135</v>
      </c>
      <c r="L35" s="60">
        <v>126</v>
      </c>
      <c r="M35" s="80" t="s">
        <v>207</v>
      </c>
      <c r="N35" s="83" t="s">
        <v>207</v>
      </c>
      <c r="O35" s="83" t="s">
        <v>207</v>
      </c>
      <c r="P35" s="83" t="s">
        <v>207</v>
      </c>
      <c r="Q35" s="83" t="s">
        <v>207</v>
      </c>
      <c r="R35" s="83">
        <v>1</v>
      </c>
      <c r="S35" s="83">
        <v>1</v>
      </c>
      <c r="T35" s="83">
        <v>1</v>
      </c>
      <c r="U35" s="83">
        <v>1</v>
      </c>
      <c r="V35" s="81">
        <v>1</v>
      </c>
    </row>
  </sheetData>
  <mergeCells count="16">
    <mergeCell ref="A12:A17"/>
    <mergeCell ref="A18:A23"/>
    <mergeCell ref="A24:A29"/>
    <mergeCell ref="A30:A35"/>
    <mergeCell ref="A4:V4"/>
    <mergeCell ref="A10:B10"/>
    <mergeCell ref="C10:L10"/>
    <mergeCell ref="M10:V10"/>
    <mergeCell ref="A1:V1"/>
    <mergeCell ref="A2:V2"/>
    <mergeCell ref="A7:V7"/>
    <mergeCell ref="A8:V8"/>
    <mergeCell ref="A9:V9"/>
    <mergeCell ref="A6:V6"/>
    <mergeCell ref="A3:V3"/>
    <mergeCell ref="A5:V5"/>
  </mergeCells>
  <hyperlinks>
    <hyperlink ref="A7:G7" location="'Definitions and data notes'!A1" display="For more information on how to interpret these figures, please read the Definitions and data notes." xr:uid="{AD9A6938-CC4E-4A61-825B-5E71EAFF21CA}"/>
    <hyperlink ref="A8:G8" location="Contents!A1" display="Back to Contents page" xr:uid="{01A29FD6-AD27-4017-A44B-B868D90EB3BB}"/>
  </hyperlinks>
  <pageMargins left="0.7" right="0.7" top="0.75" bottom="0.75" header="0.3" footer="0.3"/>
  <pageSetup paperSize="8"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76"/>
  <sheetViews>
    <sheetView workbookViewId="0">
      <pane ySplit="8" topLeftCell="A9" activePane="bottomLeft" state="frozen"/>
      <selection pane="bottomLeft" sqref="A1:V1"/>
    </sheetView>
  </sheetViews>
  <sheetFormatPr defaultColWidth="9" defaultRowHeight="14.5" x14ac:dyDescent="0.3"/>
  <cols>
    <col min="1" max="1" width="15.61328125" style="18" customWidth="1"/>
    <col min="2" max="2" width="57.61328125" style="18" customWidth="1"/>
    <col min="3" max="22" width="7.61328125" style="18" customWidth="1"/>
    <col min="23" max="16384" width="9" style="18"/>
  </cols>
  <sheetData>
    <row r="1" spans="1:22" s="32" customFormat="1" x14ac:dyDescent="0.3">
      <c r="A1" s="115" t="s">
        <v>199</v>
      </c>
      <c r="B1" s="115"/>
      <c r="C1" s="115"/>
      <c r="D1" s="115"/>
      <c r="E1" s="115"/>
      <c r="F1" s="115"/>
      <c r="G1" s="115"/>
      <c r="H1" s="115"/>
      <c r="I1" s="115"/>
      <c r="J1" s="115"/>
      <c r="K1" s="115"/>
      <c r="L1" s="115"/>
      <c r="M1" s="115"/>
      <c r="N1" s="115"/>
      <c r="O1" s="115"/>
      <c r="P1" s="115"/>
      <c r="Q1" s="115"/>
      <c r="R1" s="115"/>
      <c r="S1" s="115"/>
      <c r="T1" s="115"/>
      <c r="U1" s="115"/>
      <c r="V1" s="115"/>
    </row>
    <row r="2" spans="1:22" s="13" customFormat="1" ht="14.25" customHeight="1" x14ac:dyDescent="0.3">
      <c r="A2" s="112" t="s">
        <v>188</v>
      </c>
      <c r="B2" s="112"/>
      <c r="C2" s="112"/>
      <c r="D2" s="112"/>
      <c r="E2" s="112"/>
      <c r="F2" s="112"/>
      <c r="G2" s="112"/>
      <c r="H2" s="112"/>
      <c r="I2" s="112"/>
      <c r="J2" s="112"/>
      <c r="K2" s="112"/>
      <c r="L2" s="112"/>
      <c r="M2" s="112"/>
      <c r="N2" s="112"/>
      <c r="O2" s="112"/>
      <c r="P2" s="112"/>
      <c r="Q2" s="112"/>
      <c r="R2" s="112"/>
      <c r="S2" s="112"/>
      <c r="T2" s="112"/>
      <c r="U2" s="112"/>
      <c r="V2" s="112"/>
    </row>
    <row r="3" spans="1:22" s="13" customFormat="1" ht="14.25" customHeight="1" x14ac:dyDescent="0.3">
      <c r="A3" s="117" t="s">
        <v>170</v>
      </c>
      <c r="B3" s="112"/>
      <c r="C3" s="112"/>
      <c r="D3" s="112"/>
      <c r="E3" s="112"/>
      <c r="F3" s="112"/>
      <c r="G3" s="112"/>
      <c r="H3" s="112"/>
      <c r="I3" s="112"/>
      <c r="J3" s="112"/>
      <c r="K3" s="112"/>
      <c r="L3" s="112"/>
      <c r="M3" s="112"/>
      <c r="N3" s="112"/>
      <c r="O3" s="112"/>
      <c r="P3" s="112"/>
      <c r="Q3" s="112"/>
      <c r="R3" s="112"/>
      <c r="S3" s="112"/>
      <c r="T3" s="112"/>
      <c r="U3" s="112"/>
      <c r="V3" s="112"/>
    </row>
    <row r="4" spans="1:22" ht="14.25" customHeight="1" x14ac:dyDescent="0.3">
      <c r="A4" s="116" t="s">
        <v>140</v>
      </c>
      <c r="B4" s="116"/>
      <c r="C4" s="116"/>
      <c r="D4" s="116"/>
      <c r="E4" s="116"/>
      <c r="F4" s="116"/>
      <c r="G4" s="116"/>
      <c r="H4" s="116"/>
      <c r="I4" s="116"/>
      <c r="J4" s="116"/>
      <c r="K4" s="116"/>
      <c r="L4" s="116"/>
      <c r="M4" s="116"/>
      <c r="N4" s="116"/>
      <c r="O4" s="116"/>
      <c r="P4" s="116"/>
      <c r="Q4" s="116"/>
      <c r="R4" s="116"/>
      <c r="S4" s="116"/>
      <c r="T4" s="116"/>
      <c r="U4" s="116"/>
      <c r="V4" s="116"/>
    </row>
    <row r="5" spans="1:22" ht="14.25" customHeight="1" x14ac:dyDescent="0.3">
      <c r="A5" s="116" t="s">
        <v>139</v>
      </c>
      <c r="B5" s="116"/>
      <c r="C5" s="116"/>
      <c r="D5" s="116"/>
      <c r="E5" s="116"/>
      <c r="F5" s="116"/>
      <c r="G5" s="116"/>
      <c r="H5" s="116"/>
      <c r="I5" s="116"/>
      <c r="J5" s="116"/>
      <c r="K5" s="116"/>
      <c r="L5" s="116"/>
      <c r="M5" s="116"/>
      <c r="N5" s="116"/>
      <c r="O5" s="116"/>
      <c r="P5" s="116"/>
      <c r="Q5" s="116"/>
      <c r="R5" s="116"/>
      <c r="S5" s="116"/>
      <c r="T5" s="116"/>
      <c r="U5" s="116"/>
      <c r="V5" s="116"/>
    </row>
    <row r="6" spans="1:22" s="13" customFormat="1" x14ac:dyDescent="0.3">
      <c r="A6" s="112" t="s">
        <v>225</v>
      </c>
      <c r="B6" s="112"/>
      <c r="C6" s="112"/>
      <c r="D6" s="112"/>
      <c r="E6" s="112"/>
      <c r="F6" s="112"/>
      <c r="G6" s="112"/>
      <c r="H6" s="112"/>
      <c r="I6" s="112"/>
      <c r="J6" s="112"/>
      <c r="K6" s="112"/>
      <c r="L6" s="112"/>
      <c r="M6" s="112"/>
      <c r="N6" s="112"/>
      <c r="O6" s="112"/>
      <c r="P6" s="112"/>
      <c r="Q6" s="112"/>
      <c r="R6" s="112"/>
      <c r="S6" s="112"/>
      <c r="T6" s="112"/>
      <c r="U6" s="112"/>
      <c r="V6" s="112"/>
    </row>
    <row r="7" spans="1:22" s="13" customFormat="1" ht="24" x14ac:dyDescent="0.3">
      <c r="A7" s="24" t="s">
        <v>151</v>
      </c>
      <c r="B7" s="24" t="s">
        <v>152</v>
      </c>
      <c r="C7" s="122" t="s">
        <v>137</v>
      </c>
      <c r="D7" s="122"/>
      <c r="E7" s="122"/>
      <c r="F7" s="122"/>
      <c r="G7" s="122"/>
      <c r="H7" s="122"/>
      <c r="I7" s="122"/>
      <c r="J7" s="122"/>
      <c r="K7" s="122"/>
      <c r="L7" s="122"/>
      <c r="M7" s="123" t="s">
        <v>138</v>
      </c>
      <c r="N7" s="122"/>
      <c r="O7" s="122"/>
      <c r="P7" s="122"/>
      <c r="Q7" s="122"/>
      <c r="R7" s="122"/>
      <c r="S7" s="122"/>
      <c r="T7" s="122"/>
      <c r="U7" s="122"/>
      <c r="V7" s="122"/>
    </row>
    <row r="8" spans="1:22" x14ac:dyDescent="0.3">
      <c r="A8" s="12" t="s">
        <v>147</v>
      </c>
      <c r="B8" s="12" t="s">
        <v>93</v>
      </c>
      <c r="C8" s="1">
        <v>2014</v>
      </c>
      <c r="D8" s="1">
        <v>2015</v>
      </c>
      <c r="E8" s="1">
        <v>2016</v>
      </c>
      <c r="F8" s="1">
        <v>2017</v>
      </c>
      <c r="G8" s="1">
        <v>2018</v>
      </c>
      <c r="H8" s="1">
        <v>2019</v>
      </c>
      <c r="I8" s="1">
        <v>2020</v>
      </c>
      <c r="J8" s="1">
        <v>2021</v>
      </c>
      <c r="K8" s="1">
        <v>2022</v>
      </c>
      <c r="L8" s="40">
        <v>2023</v>
      </c>
      <c r="M8" s="1">
        <v>2014</v>
      </c>
      <c r="N8" s="1">
        <v>2015</v>
      </c>
      <c r="O8" s="1">
        <v>2016</v>
      </c>
      <c r="P8" s="1">
        <v>2017</v>
      </c>
      <c r="Q8" s="1">
        <v>2018</v>
      </c>
      <c r="R8" s="1">
        <v>2019</v>
      </c>
      <c r="S8" s="1">
        <v>2020</v>
      </c>
      <c r="T8" s="1">
        <v>2021</v>
      </c>
      <c r="U8" s="1">
        <v>2022</v>
      </c>
      <c r="V8" s="1">
        <v>2023</v>
      </c>
    </row>
    <row r="9" spans="1:22" ht="14.25" customHeight="1" x14ac:dyDescent="0.3">
      <c r="A9" s="118" t="s">
        <v>153</v>
      </c>
      <c r="B9" s="23" t="s">
        <v>73</v>
      </c>
      <c r="C9" s="15">
        <v>6</v>
      </c>
      <c r="D9" s="15">
        <v>6</v>
      </c>
      <c r="E9" s="15">
        <v>9</v>
      </c>
      <c r="F9" s="15">
        <v>3</v>
      </c>
      <c r="G9" s="15">
        <v>12</v>
      </c>
      <c r="H9" s="15">
        <v>3</v>
      </c>
      <c r="I9" s="15">
        <v>12</v>
      </c>
      <c r="J9" s="15">
        <v>12</v>
      </c>
      <c r="K9" s="15">
        <v>15</v>
      </c>
      <c r="L9" s="15">
        <v>12</v>
      </c>
      <c r="M9" s="78" t="s">
        <v>182</v>
      </c>
      <c r="N9" s="79" t="s">
        <v>182</v>
      </c>
      <c r="O9" s="79" t="s">
        <v>182</v>
      </c>
      <c r="P9" s="79" t="s">
        <v>182</v>
      </c>
      <c r="Q9" s="79" t="s">
        <v>182</v>
      </c>
      <c r="R9" s="79" t="s">
        <v>182</v>
      </c>
      <c r="S9" s="79" t="s">
        <v>182</v>
      </c>
      <c r="T9" s="79" t="s">
        <v>182</v>
      </c>
      <c r="U9" s="79" t="s">
        <v>182</v>
      </c>
      <c r="V9" s="79" t="s">
        <v>182</v>
      </c>
    </row>
    <row r="10" spans="1:22" ht="14.25" customHeight="1" x14ac:dyDescent="0.3">
      <c r="A10" s="118" t="str">
        <f t="shared" ref="A10:A25" si="0">A9</f>
        <v>Total 
(including 10 - 16 year olds and 17 year olds from 1 July 2019)</v>
      </c>
      <c r="B10" s="23" t="s">
        <v>74</v>
      </c>
      <c r="C10" s="15">
        <v>894</v>
      </c>
      <c r="D10" s="15">
        <v>912</v>
      </c>
      <c r="E10" s="15">
        <v>906</v>
      </c>
      <c r="F10" s="15">
        <v>996</v>
      </c>
      <c r="G10" s="15">
        <v>750</v>
      </c>
      <c r="H10" s="15">
        <v>777</v>
      </c>
      <c r="I10" s="15">
        <v>873</v>
      </c>
      <c r="J10" s="15">
        <v>903</v>
      </c>
      <c r="K10" s="15">
        <v>816</v>
      </c>
      <c r="L10" s="15">
        <v>948</v>
      </c>
      <c r="M10" s="78">
        <v>9.5451633568225502E-2</v>
      </c>
      <c r="N10" s="79">
        <v>0.10515392597717053</v>
      </c>
      <c r="O10" s="79">
        <v>9.7829608033689661E-2</v>
      </c>
      <c r="P10" s="79">
        <v>0.10187173979748389</v>
      </c>
      <c r="Q10" s="79">
        <v>9.4732853353543006E-2</v>
      </c>
      <c r="R10" s="79">
        <v>0.10662824207492795</v>
      </c>
      <c r="S10" s="79">
        <v>0.10551124002900653</v>
      </c>
      <c r="T10" s="79">
        <v>0.12325962325962327</v>
      </c>
      <c r="U10" s="79">
        <v>9.9270072992700728E-2</v>
      </c>
      <c r="V10" s="79">
        <v>8.5198166621730922E-2</v>
      </c>
    </row>
    <row r="11" spans="1:22" ht="14.25" customHeight="1" x14ac:dyDescent="0.3">
      <c r="A11" s="118" t="str">
        <f t="shared" si="0"/>
        <v>Total 
(including 10 - 16 year olds and 17 year olds from 1 July 2019)</v>
      </c>
      <c r="B11" s="23" t="s">
        <v>75</v>
      </c>
      <c r="C11" s="15">
        <v>153</v>
      </c>
      <c r="D11" s="15">
        <v>189</v>
      </c>
      <c r="E11" s="15">
        <v>195</v>
      </c>
      <c r="F11" s="15">
        <v>195</v>
      </c>
      <c r="G11" s="15">
        <v>186</v>
      </c>
      <c r="H11" s="15">
        <v>156</v>
      </c>
      <c r="I11" s="15">
        <v>147</v>
      </c>
      <c r="J11" s="15">
        <v>189</v>
      </c>
      <c r="K11" s="15">
        <v>291</v>
      </c>
      <c r="L11" s="15">
        <v>189</v>
      </c>
      <c r="M11" s="78">
        <v>1.6335682254964765E-2</v>
      </c>
      <c r="N11" s="79">
        <v>2.1791767554479417E-2</v>
      </c>
      <c r="O11" s="79">
        <v>2.1056041464204728E-2</v>
      </c>
      <c r="P11" s="79">
        <v>1.9944768333844738E-2</v>
      </c>
      <c r="Q11" s="79">
        <v>2.3493747631678667E-2</v>
      </c>
      <c r="R11" s="79">
        <v>2.140798682585426E-2</v>
      </c>
      <c r="S11" s="79">
        <v>1.7766497461928935E-2</v>
      </c>
      <c r="T11" s="79">
        <v>2.5798525798525797E-2</v>
      </c>
      <c r="U11" s="79">
        <v>3.5401459854014598E-2</v>
      </c>
      <c r="V11" s="79">
        <v>1.6985710434079267E-2</v>
      </c>
    </row>
    <row r="12" spans="1:22" ht="14.25" customHeight="1" x14ac:dyDescent="0.3">
      <c r="A12" s="118" t="str">
        <f t="shared" si="0"/>
        <v>Total 
(including 10 - 16 year olds and 17 year olds from 1 July 2019)</v>
      </c>
      <c r="B12" s="23" t="s">
        <v>76</v>
      </c>
      <c r="C12" s="15">
        <v>261</v>
      </c>
      <c r="D12" s="15">
        <v>270</v>
      </c>
      <c r="E12" s="15">
        <v>303</v>
      </c>
      <c r="F12" s="15">
        <v>342</v>
      </c>
      <c r="G12" s="15">
        <v>321</v>
      </c>
      <c r="H12" s="15">
        <v>285</v>
      </c>
      <c r="I12" s="15">
        <v>354</v>
      </c>
      <c r="J12" s="15">
        <v>288</v>
      </c>
      <c r="K12" s="15">
        <v>348</v>
      </c>
      <c r="L12" s="15">
        <v>459</v>
      </c>
      <c r="M12" s="78">
        <v>2.7866752081998718E-2</v>
      </c>
      <c r="N12" s="79">
        <v>3.113109650639917E-2</v>
      </c>
      <c r="O12" s="79">
        <v>3.271784904437966E-2</v>
      </c>
      <c r="P12" s="79">
        <v>3.4980055231666154E-2</v>
      </c>
      <c r="Q12" s="79">
        <v>4.0545661235316409E-2</v>
      </c>
      <c r="R12" s="79">
        <v>3.9110745162618359E-2</v>
      </c>
      <c r="S12" s="79">
        <v>4.2784626540971718E-2</v>
      </c>
      <c r="T12" s="79">
        <v>3.9312039312039311E-2</v>
      </c>
      <c r="U12" s="79">
        <v>4.2335766423357665E-2</v>
      </c>
      <c r="V12" s="79">
        <v>4.1251011054192502E-2</v>
      </c>
    </row>
    <row r="13" spans="1:22" ht="14.25" customHeight="1" x14ac:dyDescent="0.3">
      <c r="A13" s="118" t="str">
        <f t="shared" si="0"/>
        <v>Total 
(including 10 - 16 year olds and 17 year olds from 1 July 2019)</v>
      </c>
      <c r="B13" s="23" t="s">
        <v>77</v>
      </c>
      <c r="C13" s="15">
        <v>186</v>
      </c>
      <c r="D13" s="15">
        <v>198</v>
      </c>
      <c r="E13" s="15">
        <v>195</v>
      </c>
      <c r="F13" s="15">
        <v>177</v>
      </c>
      <c r="G13" s="15">
        <v>153</v>
      </c>
      <c r="H13" s="15">
        <v>189</v>
      </c>
      <c r="I13" s="15">
        <v>204</v>
      </c>
      <c r="J13" s="15">
        <v>192</v>
      </c>
      <c r="K13" s="15">
        <v>204</v>
      </c>
      <c r="L13" s="15">
        <v>255</v>
      </c>
      <c r="M13" s="78">
        <v>1.9859064702114029E-2</v>
      </c>
      <c r="N13" s="79">
        <v>2.2829470771359391E-2</v>
      </c>
      <c r="O13" s="79">
        <v>2.1056041464204728E-2</v>
      </c>
      <c r="P13" s="79">
        <v>1.8103712795335992E-2</v>
      </c>
      <c r="Q13" s="79">
        <v>1.9325502084122773E-2</v>
      </c>
      <c r="R13" s="79">
        <v>2.5936599423631124E-2</v>
      </c>
      <c r="S13" s="79">
        <v>2.4655547498187092E-2</v>
      </c>
      <c r="T13" s="79">
        <v>2.620802620802621E-2</v>
      </c>
      <c r="U13" s="79">
        <v>2.4817518248175182E-2</v>
      </c>
      <c r="V13" s="79">
        <v>2.2917228363440279E-2</v>
      </c>
    </row>
    <row r="14" spans="1:22" ht="14.25" customHeight="1" x14ac:dyDescent="0.3">
      <c r="A14" s="118" t="str">
        <f t="shared" si="0"/>
        <v>Total 
(including 10 - 16 year olds and 17 year olds from 1 July 2019)</v>
      </c>
      <c r="B14" s="23" t="s">
        <v>78</v>
      </c>
      <c r="C14" s="15">
        <v>366</v>
      </c>
      <c r="D14" s="15">
        <v>339</v>
      </c>
      <c r="E14" s="15">
        <v>345</v>
      </c>
      <c r="F14" s="15">
        <v>564</v>
      </c>
      <c r="G14" s="15">
        <v>600</v>
      </c>
      <c r="H14" s="15">
        <v>450</v>
      </c>
      <c r="I14" s="15">
        <v>480</v>
      </c>
      <c r="J14" s="15">
        <v>360</v>
      </c>
      <c r="K14" s="15">
        <v>351</v>
      </c>
      <c r="L14" s="15">
        <v>558</v>
      </c>
      <c r="M14" s="78">
        <v>3.9077514413837285E-2</v>
      </c>
      <c r="N14" s="79">
        <v>3.9086821169145622E-2</v>
      </c>
      <c r="O14" s="79">
        <v>3.7252996436669905E-2</v>
      </c>
      <c r="P14" s="79">
        <v>5.7686406873274011E-2</v>
      </c>
      <c r="Q14" s="79">
        <v>7.578628268283441E-2</v>
      </c>
      <c r="R14" s="79">
        <v>6.1753808151502679E-2</v>
      </c>
      <c r="S14" s="79">
        <v>5.8013052936910808E-2</v>
      </c>
      <c r="T14" s="79">
        <v>4.9140049140049137E-2</v>
      </c>
      <c r="U14" s="79">
        <v>4.2700729927007297E-2</v>
      </c>
      <c r="V14" s="79">
        <v>5.0148287948234026E-2</v>
      </c>
    </row>
    <row r="15" spans="1:22" ht="14.25" customHeight="1" x14ac:dyDescent="0.3">
      <c r="A15" s="118" t="str">
        <f t="shared" si="0"/>
        <v>Total 
(including 10 - 16 year olds and 17 year olds from 1 July 2019)</v>
      </c>
      <c r="B15" s="23" t="s">
        <v>79</v>
      </c>
      <c r="C15" s="15">
        <v>1704</v>
      </c>
      <c r="D15" s="15">
        <v>1443</v>
      </c>
      <c r="E15" s="15">
        <v>1629</v>
      </c>
      <c r="F15" s="15">
        <v>1509</v>
      </c>
      <c r="G15" s="15">
        <v>1053</v>
      </c>
      <c r="H15" s="15">
        <v>894</v>
      </c>
      <c r="I15" s="15">
        <v>939</v>
      </c>
      <c r="J15" s="15">
        <v>699</v>
      </c>
      <c r="K15" s="15">
        <v>966</v>
      </c>
      <c r="L15" s="15">
        <v>1392</v>
      </c>
      <c r="M15" s="78">
        <v>0.18193465727098015</v>
      </c>
      <c r="N15" s="79">
        <v>0.1663784157730889</v>
      </c>
      <c r="O15" s="79">
        <v>0.17589893100097181</v>
      </c>
      <c r="P15" s="79">
        <v>0.15434182264498311</v>
      </c>
      <c r="Q15" s="79">
        <v>0.13300492610837439</v>
      </c>
      <c r="R15" s="79">
        <v>0.12268423219431865</v>
      </c>
      <c r="S15" s="79">
        <v>0.11348803480783176</v>
      </c>
      <c r="T15" s="79">
        <v>9.5413595413595412E-2</v>
      </c>
      <c r="U15" s="79">
        <v>0.11751824817518249</v>
      </c>
      <c r="V15" s="79">
        <v>0.12510110541925049</v>
      </c>
    </row>
    <row r="16" spans="1:22" x14ac:dyDescent="0.3">
      <c r="A16" s="118" t="str">
        <f t="shared" si="0"/>
        <v>Total 
(including 10 - 16 year olds and 17 year olds from 1 July 2019)</v>
      </c>
      <c r="B16" s="23" t="s">
        <v>80</v>
      </c>
      <c r="C16" s="15">
        <v>2730</v>
      </c>
      <c r="D16" s="15">
        <v>2484</v>
      </c>
      <c r="E16" s="15">
        <v>2652</v>
      </c>
      <c r="F16" s="15">
        <v>2826</v>
      </c>
      <c r="G16" s="15">
        <v>2565</v>
      </c>
      <c r="H16" s="15">
        <v>2430</v>
      </c>
      <c r="I16" s="15">
        <v>2598</v>
      </c>
      <c r="J16" s="15">
        <v>2565</v>
      </c>
      <c r="K16" s="15">
        <v>3009</v>
      </c>
      <c r="L16" s="15">
        <v>4548</v>
      </c>
      <c r="M16" s="78">
        <v>0.2914798206278027</v>
      </c>
      <c r="N16" s="79">
        <v>0.28640608785887234</v>
      </c>
      <c r="O16" s="79">
        <v>0.28636216391318431</v>
      </c>
      <c r="P16" s="79">
        <v>0.28904571954587299</v>
      </c>
      <c r="Q16" s="79">
        <v>0.32398635846911711</v>
      </c>
      <c r="R16" s="79">
        <v>0.33347056401811442</v>
      </c>
      <c r="S16" s="79">
        <v>0.31399564902102972</v>
      </c>
      <c r="T16" s="79">
        <v>0.3501228501228501</v>
      </c>
      <c r="U16" s="79">
        <v>0.36605839416058394</v>
      </c>
      <c r="V16" s="79">
        <v>0.40873550822324078</v>
      </c>
    </row>
    <row r="17" spans="1:22" x14ac:dyDescent="0.3">
      <c r="A17" s="118" t="str">
        <f t="shared" si="0"/>
        <v>Total 
(including 10 - 16 year olds and 17 year olds from 1 July 2019)</v>
      </c>
      <c r="B17" s="23" t="s">
        <v>81</v>
      </c>
      <c r="C17" s="15">
        <v>117</v>
      </c>
      <c r="D17" s="15">
        <v>174</v>
      </c>
      <c r="E17" s="15">
        <v>159</v>
      </c>
      <c r="F17" s="15">
        <v>234</v>
      </c>
      <c r="G17" s="15">
        <v>159</v>
      </c>
      <c r="H17" s="15">
        <v>102</v>
      </c>
      <c r="I17" s="15">
        <v>165</v>
      </c>
      <c r="J17" s="15">
        <v>219</v>
      </c>
      <c r="K17" s="15">
        <v>93</v>
      </c>
      <c r="L17" s="15">
        <v>90</v>
      </c>
      <c r="M17" s="78">
        <v>1.2491992312620116E-2</v>
      </c>
      <c r="N17" s="79">
        <v>2.0062262193012798E-2</v>
      </c>
      <c r="O17" s="79">
        <v>1.7168772270813086E-2</v>
      </c>
      <c r="P17" s="79">
        <v>2.3933722000613684E-2</v>
      </c>
      <c r="Q17" s="79">
        <v>2.0083364910951119E-2</v>
      </c>
      <c r="R17" s="79">
        <v>1.399752984767394E-2</v>
      </c>
      <c r="S17" s="79">
        <v>1.9941986947063089E-2</v>
      </c>
      <c r="T17" s="79">
        <v>2.9893529893529894E-2</v>
      </c>
      <c r="U17" s="79">
        <v>1.1313868613138687E-2</v>
      </c>
      <c r="V17" s="79">
        <v>8.0884335400377462E-3</v>
      </c>
    </row>
    <row r="18" spans="1:22" x14ac:dyDescent="0.3">
      <c r="A18" s="118" t="str">
        <f t="shared" si="0"/>
        <v>Total 
(including 10 - 16 year olds and 17 year olds from 1 July 2019)</v>
      </c>
      <c r="B18" s="23" t="s">
        <v>82</v>
      </c>
      <c r="C18" s="15">
        <v>126</v>
      </c>
      <c r="D18" s="15">
        <v>126</v>
      </c>
      <c r="E18" s="15">
        <v>162</v>
      </c>
      <c r="F18" s="15">
        <v>144</v>
      </c>
      <c r="G18" s="15">
        <v>108</v>
      </c>
      <c r="H18" s="15">
        <v>108</v>
      </c>
      <c r="I18" s="15">
        <v>153</v>
      </c>
      <c r="J18" s="15">
        <v>141</v>
      </c>
      <c r="K18" s="15">
        <v>111</v>
      </c>
      <c r="L18" s="15">
        <v>108</v>
      </c>
      <c r="M18" s="78">
        <v>1.3452914798206279E-2</v>
      </c>
      <c r="N18" s="79">
        <v>1.4527845036319613E-2</v>
      </c>
      <c r="O18" s="79">
        <v>1.7492711370262391E-2</v>
      </c>
      <c r="P18" s="79">
        <v>1.472844430806996E-2</v>
      </c>
      <c r="Q18" s="79">
        <v>1.3641530882910194E-2</v>
      </c>
      <c r="R18" s="79">
        <v>1.4820913956360642E-2</v>
      </c>
      <c r="S18" s="79">
        <v>1.849166062364032E-2</v>
      </c>
      <c r="T18" s="79">
        <v>1.9246519246519246E-2</v>
      </c>
      <c r="U18" s="79">
        <v>1.3503649635036497E-2</v>
      </c>
      <c r="V18" s="79">
        <v>9.7061202480452947E-3</v>
      </c>
    </row>
    <row r="19" spans="1:22" x14ac:dyDescent="0.3">
      <c r="A19" s="118" t="str">
        <f t="shared" si="0"/>
        <v>Total 
(including 10 - 16 year olds and 17 year olds from 1 July 2019)</v>
      </c>
      <c r="B19" s="23" t="s">
        <v>83</v>
      </c>
      <c r="C19" s="15">
        <v>198</v>
      </c>
      <c r="D19" s="15">
        <v>180</v>
      </c>
      <c r="E19" s="15">
        <v>210</v>
      </c>
      <c r="F19" s="15">
        <v>213</v>
      </c>
      <c r="G19" s="15">
        <v>180</v>
      </c>
      <c r="H19" s="15">
        <v>147</v>
      </c>
      <c r="I19" s="15">
        <v>216</v>
      </c>
      <c r="J19" s="15">
        <v>195</v>
      </c>
      <c r="K19" s="15">
        <v>195</v>
      </c>
      <c r="L19" s="15">
        <v>225</v>
      </c>
      <c r="M19" s="78">
        <v>2.1140294682895581E-2</v>
      </c>
      <c r="N19" s="79">
        <v>2.0754064337599448E-2</v>
      </c>
      <c r="O19" s="79">
        <v>2.2675736961451247E-2</v>
      </c>
      <c r="P19" s="79">
        <v>2.1785823872353484E-2</v>
      </c>
      <c r="Q19" s="79">
        <v>2.2735884804850323E-2</v>
      </c>
      <c r="R19" s="79">
        <v>2.0172910662824207E-2</v>
      </c>
      <c r="S19" s="79">
        <v>2.6105873821609862E-2</v>
      </c>
      <c r="T19" s="79">
        <v>2.6617526617526619E-2</v>
      </c>
      <c r="U19" s="79">
        <v>2.3722627737226276E-2</v>
      </c>
      <c r="V19" s="79">
        <v>2.0221083850094364E-2</v>
      </c>
    </row>
    <row r="20" spans="1:22" x14ac:dyDescent="0.3">
      <c r="A20" s="118" t="str">
        <f t="shared" si="0"/>
        <v>Total 
(including 10 - 16 year olds and 17 year olds from 1 July 2019)</v>
      </c>
      <c r="B20" s="23" t="s">
        <v>84</v>
      </c>
      <c r="C20" s="15">
        <v>1050</v>
      </c>
      <c r="D20" s="15">
        <v>909</v>
      </c>
      <c r="E20" s="15">
        <v>951</v>
      </c>
      <c r="F20" s="15">
        <v>930</v>
      </c>
      <c r="G20" s="15">
        <v>576</v>
      </c>
      <c r="H20" s="15">
        <v>648</v>
      </c>
      <c r="I20" s="15">
        <v>714</v>
      </c>
      <c r="J20" s="15">
        <v>543</v>
      </c>
      <c r="K20" s="15">
        <v>597</v>
      </c>
      <c r="L20" s="15">
        <v>807</v>
      </c>
      <c r="M20" s="78">
        <v>0.11210762331838565</v>
      </c>
      <c r="N20" s="79">
        <v>0.1048080249048772</v>
      </c>
      <c r="O20" s="79">
        <v>0.10268869452542922</v>
      </c>
      <c r="P20" s="79">
        <v>9.512120282295182E-2</v>
      </c>
      <c r="Q20" s="79">
        <v>7.2754831375521037E-2</v>
      </c>
      <c r="R20" s="79">
        <v>8.8925483738163849E-2</v>
      </c>
      <c r="S20" s="79">
        <v>8.6294416243654817E-2</v>
      </c>
      <c r="T20" s="79">
        <v>7.4119574119574122E-2</v>
      </c>
      <c r="U20" s="79">
        <v>7.262773722627737E-2</v>
      </c>
      <c r="V20" s="79">
        <v>7.2526287409005116E-2</v>
      </c>
    </row>
    <row r="21" spans="1:22" x14ac:dyDescent="0.3">
      <c r="A21" s="118" t="str">
        <f t="shared" si="0"/>
        <v>Total 
(including 10 - 16 year olds and 17 year olds from 1 July 2019)</v>
      </c>
      <c r="B21" s="23" t="s">
        <v>85</v>
      </c>
      <c r="C21" s="15">
        <v>726</v>
      </c>
      <c r="D21" s="15">
        <v>651</v>
      </c>
      <c r="E21" s="15">
        <v>687</v>
      </c>
      <c r="F21" s="15">
        <v>591</v>
      </c>
      <c r="G21" s="15">
        <v>441</v>
      </c>
      <c r="H21" s="15">
        <v>345</v>
      </c>
      <c r="I21" s="15">
        <v>450</v>
      </c>
      <c r="J21" s="15">
        <v>339</v>
      </c>
      <c r="K21" s="15">
        <v>402</v>
      </c>
      <c r="L21" s="15">
        <v>432</v>
      </c>
      <c r="M21" s="78">
        <v>7.7514413837283788E-2</v>
      </c>
      <c r="N21" s="79">
        <v>7.5060532687651338E-2</v>
      </c>
      <c r="O21" s="79">
        <v>7.4182053773890505E-2</v>
      </c>
      <c r="P21" s="79">
        <v>6.044799018103713E-2</v>
      </c>
      <c r="Q21" s="79">
        <v>5.5702917771883291E-2</v>
      </c>
      <c r="R21" s="79">
        <v>4.7344586249485385E-2</v>
      </c>
      <c r="S21" s="79">
        <v>5.4387237128353881E-2</v>
      </c>
      <c r="T21" s="79">
        <v>4.6273546273546275E-2</v>
      </c>
      <c r="U21" s="79">
        <v>4.8905109489051093E-2</v>
      </c>
      <c r="V21" s="79">
        <v>3.8824480992181179E-2</v>
      </c>
    </row>
    <row r="22" spans="1:22" x14ac:dyDescent="0.3">
      <c r="A22" s="118" t="str">
        <f t="shared" si="0"/>
        <v>Total 
(including 10 - 16 year olds and 17 year olds from 1 July 2019)</v>
      </c>
      <c r="B22" s="23" t="s">
        <v>86</v>
      </c>
      <c r="C22" s="15">
        <v>537</v>
      </c>
      <c r="D22" s="15">
        <v>486</v>
      </c>
      <c r="E22" s="15">
        <v>504</v>
      </c>
      <c r="F22" s="15">
        <v>576</v>
      </c>
      <c r="G22" s="15">
        <v>504</v>
      </c>
      <c r="H22" s="15">
        <v>465</v>
      </c>
      <c r="I22" s="15">
        <v>573</v>
      </c>
      <c r="J22" s="15">
        <v>423</v>
      </c>
      <c r="K22" s="15">
        <v>519</v>
      </c>
      <c r="L22" s="15">
        <v>639</v>
      </c>
      <c r="M22" s="78">
        <v>5.7335041639974375E-2</v>
      </c>
      <c r="N22" s="79">
        <v>5.6035973711518507E-2</v>
      </c>
      <c r="O22" s="79">
        <v>5.4421768707482991E-2</v>
      </c>
      <c r="P22" s="79">
        <v>5.8913777232279842E-2</v>
      </c>
      <c r="Q22" s="79">
        <v>6.3660477453580902E-2</v>
      </c>
      <c r="R22" s="79">
        <v>6.3812268423219437E-2</v>
      </c>
      <c r="S22" s="79">
        <v>6.9253081943437267E-2</v>
      </c>
      <c r="T22" s="79">
        <v>5.7739557739557738E-2</v>
      </c>
      <c r="U22" s="79">
        <v>6.3138686131386859E-2</v>
      </c>
      <c r="V22" s="79">
        <v>5.7427878134267994E-2</v>
      </c>
    </row>
    <row r="23" spans="1:22" x14ac:dyDescent="0.3">
      <c r="A23" s="118" t="str">
        <f t="shared" si="0"/>
        <v>Total 
(including 10 - 16 year olds and 17 year olds from 1 July 2019)</v>
      </c>
      <c r="B23" s="23" t="s">
        <v>87</v>
      </c>
      <c r="C23" s="15">
        <v>303</v>
      </c>
      <c r="D23" s="15">
        <v>300</v>
      </c>
      <c r="E23" s="15">
        <v>342</v>
      </c>
      <c r="F23" s="15">
        <v>465</v>
      </c>
      <c r="G23" s="15">
        <v>309</v>
      </c>
      <c r="H23" s="15">
        <v>294</v>
      </c>
      <c r="I23" s="15">
        <v>390</v>
      </c>
      <c r="J23" s="15">
        <v>261</v>
      </c>
      <c r="K23" s="15">
        <v>300</v>
      </c>
      <c r="L23" s="15">
        <v>453</v>
      </c>
      <c r="M23" s="78">
        <v>3.2351057014734147E-2</v>
      </c>
      <c r="N23" s="79">
        <v>3.4590107229332409E-2</v>
      </c>
      <c r="O23" s="79">
        <v>3.69290573372206E-2</v>
      </c>
      <c r="P23" s="79">
        <v>4.756060141147591E-2</v>
      </c>
      <c r="Q23" s="79">
        <v>3.9029935581659722E-2</v>
      </c>
      <c r="R23" s="79">
        <v>4.0345821325648415E-2</v>
      </c>
      <c r="S23" s="79">
        <v>4.7135605511240027E-2</v>
      </c>
      <c r="T23" s="79">
        <v>3.562653562653563E-2</v>
      </c>
      <c r="U23" s="79">
        <v>3.6496350364963501E-2</v>
      </c>
      <c r="V23" s="79">
        <v>4.0711782151523324E-2</v>
      </c>
    </row>
    <row r="24" spans="1:22" x14ac:dyDescent="0.3">
      <c r="A24" s="118" t="str">
        <f t="shared" si="0"/>
        <v>Total 
(including 10 - 16 year olds and 17 year olds from 1 July 2019)</v>
      </c>
      <c r="B24" s="23" t="s">
        <v>88</v>
      </c>
      <c r="C24" s="15">
        <v>9</v>
      </c>
      <c r="D24" s="15">
        <v>9</v>
      </c>
      <c r="E24" s="15">
        <v>9</v>
      </c>
      <c r="F24" s="15">
        <v>6</v>
      </c>
      <c r="G24" s="15">
        <v>3</v>
      </c>
      <c r="H24" s="15">
        <v>3</v>
      </c>
      <c r="I24" s="15">
        <v>3</v>
      </c>
      <c r="J24" s="15">
        <v>3</v>
      </c>
      <c r="K24" s="15">
        <v>3</v>
      </c>
      <c r="L24" s="15">
        <v>15</v>
      </c>
      <c r="M24" s="78" t="s">
        <v>182</v>
      </c>
      <c r="N24" s="79" t="s">
        <v>182</v>
      </c>
      <c r="O24" s="79" t="s">
        <v>182</v>
      </c>
      <c r="P24" s="79" t="s">
        <v>182</v>
      </c>
      <c r="Q24" s="79" t="s">
        <v>182</v>
      </c>
      <c r="R24" s="79" t="s">
        <v>182</v>
      </c>
      <c r="S24" s="79" t="s">
        <v>182</v>
      </c>
      <c r="T24" s="79" t="s">
        <v>182</v>
      </c>
      <c r="U24" s="79" t="s">
        <v>182</v>
      </c>
      <c r="V24" s="79" t="s">
        <v>182</v>
      </c>
    </row>
    <row r="25" spans="1:22" x14ac:dyDescent="0.3">
      <c r="A25" s="119" t="str">
        <f t="shared" si="0"/>
        <v>Total 
(including 10 - 16 year olds and 17 year olds from 1 July 2019)</v>
      </c>
      <c r="B25" s="19" t="s">
        <v>0</v>
      </c>
      <c r="C25" s="60">
        <v>9366</v>
      </c>
      <c r="D25" s="60">
        <v>8673</v>
      </c>
      <c r="E25" s="60">
        <v>9261</v>
      </c>
      <c r="F25" s="60">
        <v>9777</v>
      </c>
      <c r="G25" s="60">
        <v>7917</v>
      </c>
      <c r="H25" s="60">
        <v>7287</v>
      </c>
      <c r="I25" s="60">
        <v>8274</v>
      </c>
      <c r="J25" s="60">
        <v>7326</v>
      </c>
      <c r="K25" s="60">
        <v>8220</v>
      </c>
      <c r="L25" s="60">
        <v>11127</v>
      </c>
      <c r="M25" s="80">
        <v>1</v>
      </c>
      <c r="N25" s="81">
        <v>1</v>
      </c>
      <c r="O25" s="81">
        <v>1</v>
      </c>
      <c r="P25" s="81">
        <v>1</v>
      </c>
      <c r="Q25" s="81">
        <v>1</v>
      </c>
      <c r="R25" s="81">
        <v>1</v>
      </c>
      <c r="S25" s="81">
        <v>1</v>
      </c>
      <c r="T25" s="81">
        <v>1</v>
      </c>
      <c r="U25" s="81">
        <v>1</v>
      </c>
      <c r="V25" s="81">
        <v>1</v>
      </c>
    </row>
    <row r="26" spans="1:22" ht="14.25" customHeight="1" x14ac:dyDescent="0.3">
      <c r="A26" s="118" t="s">
        <v>149</v>
      </c>
      <c r="B26" s="23" t="s">
        <v>73</v>
      </c>
      <c r="C26" s="15">
        <v>6</v>
      </c>
      <c r="D26" s="15">
        <v>6</v>
      </c>
      <c r="E26" s="15">
        <v>9</v>
      </c>
      <c r="F26" s="15">
        <v>3</v>
      </c>
      <c r="G26" s="15">
        <v>12</v>
      </c>
      <c r="H26" s="15">
        <v>3</v>
      </c>
      <c r="I26" s="15">
        <v>6</v>
      </c>
      <c r="J26" s="15">
        <v>6</v>
      </c>
      <c r="K26" s="15">
        <v>3</v>
      </c>
      <c r="L26" s="15">
        <v>9</v>
      </c>
      <c r="M26" s="78" t="s">
        <v>182</v>
      </c>
      <c r="N26" s="79" t="s">
        <v>182</v>
      </c>
      <c r="O26" s="79" t="s">
        <v>182</v>
      </c>
      <c r="P26" s="79" t="s">
        <v>182</v>
      </c>
      <c r="Q26" s="79" t="s">
        <v>182</v>
      </c>
      <c r="R26" s="79" t="s">
        <v>182</v>
      </c>
      <c r="S26" s="79" t="s">
        <v>182</v>
      </c>
      <c r="T26" s="79" t="s">
        <v>182</v>
      </c>
      <c r="U26" s="79" t="s">
        <v>182</v>
      </c>
      <c r="V26" s="79" t="s">
        <v>182</v>
      </c>
    </row>
    <row r="27" spans="1:22" ht="14.25" customHeight="1" x14ac:dyDescent="0.3">
      <c r="A27" s="118" t="str">
        <f t="shared" ref="A27:A42" si="1">A26</f>
        <v>10 - 16 years</v>
      </c>
      <c r="B27" s="23" t="s">
        <v>74</v>
      </c>
      <c r="C27" s="15">
        <v>894</v>
      </c>
      <c r="D27" s="15">
        <v>912</v>
      </c>
      <c r="E27" s="15">
        <v>906</v>
      </c>
      <c r="F27" s="15">
        <v>996</v>
      </c>
      <c r="G27" s="15">
        <v>750</v>
      </c>
      <c r="H27" s="15">
        <v>723</v>
      </c>
      <c r="I27" s="15">
        <v>627</v>
      </c>
      <c r="J27" s="15">
        <v>675</v>
      </c>
      <c r="K27" s="15">
        <v>567</v>
      </c>
      <c r="L27" s="15">
        <v>648</v>
      </c>
      <c r="M27" s="78">
        <v>9.5451633568225502E-2</v>
      </c>
      <c r="N27" s="79">
        <v>0.10515392597717053</v>
      </c>
      <c r="O27" s="79">
        <v>9.7829608033689661E-2</v>
      </c>
      <c r="P27" s="79">
        <v>0.10187173979748389</v>
      </c>
      <c r="Q27" s="79">
        <v>9.4732853353543006E-2</v>
      </c>
      <c r="R27" s="79">
        <v>0.10565541429197721</v>
      </c>
      <c r="S27" s="79">
        <v>0.10195121951219512</v>
      </c>
      <c r="T27" s="79">
        <v>0.12597984322508399</v>
      </c>
      <c r="U27" s="79">
        <v>9.5406360424028266E-2</v>
      </c>
      <c r="V27" s="79">
        <v>7.3394495412844041E-2</v>
      </c>
    </row>
    <row r="28" spans="1:22" ht="14.25" customHeight="1" x14ac:dyDescent="0.3">
      <c r="A28" s="118" t="str">
        <f t="shared" si="1"/>
        <v>10 - 16 years</v>
      </c>
      <c r="B28" s="23" t="s">
        <v>75</v>
      </c>
      <c r="C28" s="15">
        <v>153</v>
      </c>
      <c r="D28" s="15">
        <v>189</v>
      </c>
      <c r="E28" s="15">
        <v>195</v>
      </c>
      <c r="F28" s="15">
        <v>195</v>
      </c>
      <c r="G28" s="15">
        <v>186</v>
      </c>
      <c r="H28" s="15">
        <v>138</v>
      </c>
      <c r="I28" s="15">
        <v>123</v>
      </c>
      <c r="J28" s="15">
        <v>162</v>
      </c>
      <c r="K28" s="15">
        <v>210</v>
      </c>
      <c r="L28" s="15">
        <v>150</v>
      </c>
      <c r="M28" s="78">
        <v>1.6335682254964765E-2</v>
      </c>
      <c r="N28" s="79">
        <v>2.1791767554479417E-2</v>
      </c>
      <c r="O28" s="79">
        <v>2.1056041464204728E-2</v>
      </c>
      <c r="P28" s="79">
        <v>1.9944768333844738E-2</v>
      </c>
      <c r="Q28" s="79">
        <v>2.3493747631678667E-2</v>
      </c>
      <c r="R28" s="79">
        <v>2.0166593599298552E-2</v>
      </c>
      <c r="S28" s="79">
        <v>0.02</v>
      </c>
      <c r="T28" s="79">
        <v>3.0235162374020158E-2</v>
      </c>
      <c r="U28" s="79">
        <v>3.5335689045936397E-2</v>
      </c>
      <c r="V28" s="79">
        <v>1.6989466530750934E-2</v>
      </c>
    </row>
    <row r="29" spans="1:22" ht="14.25" customHeight="1" x14ac:dyDescent="0.3">
      <c r="A29" s="118" t="str">
        <f t="shared" si="1"/>
        <v>10 - 16 years</v>
      </c>
      <c r="B29" s="23" t="s">
        <v>76</v>
      </c>
      <c r="C29" s="15">
        <v>261</v>
      </c>
      <c r="D29" s="15">
        <v>270</v>
      </c>
      <c r="E29" s="15">
        <v>303</v>
      </c>
      <c r="F29" s="15">
        <v>342</v>
      </c>
      <c r="G29" s="15">
        <v>321</v>
      </c>
      <c r="H29" s="15">
        <v>252</v>
      </c>
      <c r="I29" s="15">
        <v>255</v>
      </c>
      <c r="J29" s="15">
        <v>204</v>
      </c>
      <c r="K29" s="15">
        <v>231</v>
      </c>
      <c r="L29" s="15">
        <v>330</v>
      </c>
      <c r="M29" s="78">
        <v>2.7866752081998718E-2</v>
      </c>
      <c r="N29" s="79">
        <v>3.113109650639917E-2</v>
      </c>
      <c r="O29" s="79">
        <v>3.271784904437966E-2</v>
      </c>
      <c r="P29" s="79">
        <v>3.4980055231666154E-2</v>
      </c>
      <c r="Q29" s="79">
        <v>4.0545661235316409E-2</v>
      </c>
      <c r="R29" s="79">
        <v>3.6825953529153882E-2</v>
      </c>
      <c r="S29" s="79">
        <v>4.1463414634146344E-2</v>
      </c>
      <c r="T29" s="79">
        <v>3.8073908174692049E-2</v>
      </c>
      <c r="U29" s="79">
        <v>3.8869257950530034E-2</v>
      </c>
      <c r="V29" s="79">
        <v>3.7376826367652057E-2</v>
      </c>
    </row>
    <row r="30" spans="1:22" ht="14.25" customHeight="1" x14ac:dyDescent="0.3">
      <c r="A30" s="118" t="str">
        <f t="shared" si="1"/>
        <v>10 - 16 years</v>
      </c>
      <c r="B30" s="23" t="s">
        <v>77</v>
      </c>
      <c r="C30" s="15">
        <v>186</v>
      </c>
      <c r="D30" s="15">
        <v>198</v>
      </c>
      <c r="E30" s="15">
        <v>195</v>
      </c>
      <c r="F30" s="15">
        <v>177</v>
      </c>
      <c r="G30" s="15">
        <v>153</v>
      </c>
      <c r="H30" s="15">
        <v>177</v>
      </c>
      <c r="I30" s="15">
        <v>156</v>
      </c>
      <c r="J30" s="15">
        <v>135</v>
      </c>
      <c r="K30" s="15">
        <v>144</v>
      </c>
      <c r="L30" s="15">
        <v>174</v>
      </c>
      <c r="M30" s="78">
        <v>1.9859064702114029E-2</v>
      </c>
      <c r="N30" s="79">
        <v>2.2829470771359391E-2</v>
      </c>
      <c r="O30" s="79">
        <v>2.1056041464204728E-2</v>
      </c>
      <c r="P30" s="79">
        <v>1.8103712795335992E-2</v>
      </c>
      <c r="Q30" s="79">
        <v>1.9325502084122773E-2</v>
      </c>
      <c r="R30" s="79">
        <v>2.5865848312143797E-2</v>
      </c>
      <c r="S30" s="79">
        <v>2.5365853658536587E-2</v>
      </c>
      <c r="T30" s="79">
        <v>2.5195968645016796E-2</v>
      </c>
      <c r="U30" s="79">
        <v>2.4230186774356385E-2</v>
      </c>
      <c r="V30" s="79">
        <v>1.9707781175671082E-2</v>
      </c>
    </row>
    <row r="31" spans="1:22" ht="14.25" customHeight="1" x14ac:dyDescent="0.3">
      <c r="A31" s="118" t="str">
        <f t="shared" si="1"/>
        <v>10 - 16 years</v>
      </c>
      <c r="B31" s="23" t="s">
        <v>78</v>
      </c>
      <c r="C31" s="15">
        <v>366</v>
      </c>
      <c r="D31" s="15">
        <v>339</v>
      </c>
      <c r="E31" s="15">
        <v>345</v>
      </c>
      <c r="F31" s="15">
        <v>564</v>
      </c>
      <c r="G31" s="15">
        <v>600</v>
      </c>
      <c r="H31" s="15">
        <v>435</v>
      </c>
      <c r="I31" s="15">
        <v>405</v>
      </c>
      <c r="J31" s="15">
        <v>294</v>
      </c>
      <c r="K31" s="15">
        <v>249</v>
      </c>
      <c r="L31" s="15">
        <v>441</v>
      </c>
      <c r="M31" s="78">
        <v>3.9077514413837285E-2</v>
      </c>
      <c r="N31" s="79">
        <v>3.9086821169145622E-2</v>
      </c>
      <c r="O31" s="79">
        <v>3.7252996436669905E-2</v>
      </c>
      <c r="P31" s="79">
        <v>5.7686406873274011E-2</v>
      </c>
      <c r="Q31" s="79">
        <v>7.578628268283441E-2</v>
      </c>
      <c r="R31" s="79">
        <v>6.3568610258658481E-2</v>
      </c>
      <c r="S31" s="79">
        <v>6.5853658536585369E-2</v>
      </c>
      <c r="T31" s="79">
        <v>5.4871220604703244E-2</v>
      </c>
      <c r="U31" s="79">
        <v>4.1898031297324584E-2</v>
      </c>
      <c r="V31" s="79">
        <v>4.9949031600407749E-2</v>
      </c>
    </row>
    <row r="32" spans="1:22" ht="14.25" customHeight="1" x14ac:dyDescent="0.3">
      <c r="A32" s="118" t="str">
        <f t="shared" si="1"/>
        <v>10 - 16 years</v>
      </c>
      <c r="B32" s="23" t="s">
        <v>79</v>
      </c>
      <c r="C32" s="15">
        <v>1704</v>
      </c>
      <c r="D32" s="15">
        <v>1443</v>
      </c>
      <c r="E32" s="15">
        <v>1629</v>
      </c>
      <c r="F32" s="15">
        <v>1509</v>
      </c>
      <c r="G32" s="15">
        <v>1053</v>
      </c>
      <c r="H32" s="15">
        <v>861</v>
      </c>
      <c r="I32" s="15">
        <v>741</v>
      </c>
      <c r="J32" s="15">
        <v>492</v>
      </c>
      <c r="K32" s="15">
        <v>636</v>
      </c>
      <c r="L32" s="15">
        <v>1137</v>
      </c>
      <c r="M32" s="78">
        <v>0.18193465727098015</v>
      </c>
      <c r="N32" s="79">
        <v>0.1663784157730889</v>
      </c>
      <c r="O32" s="79">
        <v>0.17589893100097181</v>
      </c>
      <c r="P32" s="79">
        <v>0.15434182264498311</v>
      </c>
      <c r="Q32" s="79">
        <v>0.13300492610837439</v>
      </c>
      <c r="R32" s="79">
        <v>0.12582200789127576</v>
      </c>
      <c r="S32" s="79">
        <v>0.12048780487804878</v>
      </c>
      <c r="T32" s="79">
        <v>9.182530795072788E-2</v>
      </c>
      <c r="U32" s="79">
        <v>0.10701665825340737</v>
      </c>
      <c r="V32" s="79">
        <v>0.12878015630309209</v>
      </c>
    </row>
    <row r="33" spans="1:22" x14ac:dyDescent="0.3">
      <c r="A33" s="118" t="str">
        <f t="shared" si="1"/>
        <v>10 - 16 years</v>
      </c>
      <c r="B33" s="23" t="s">
        <v>80</v>
      </c>
      <c r="C33" s="15">
        <v>2730</v>
      </c>
      <c r="D33" s="15">
        <v>2484</v>
      </c>
      <c r="E33" s="15">
        <v>2652</v>
      </c>
      <c r="F33" s="15">
        <v>2826</v>
      </c>
      <c r="G33" s="15">
        <v>2565</v>
      </c>
      <c r="H33" s="15">
        <v>2328</v>
      </c>
      <c r="I33" s="15">
        <v>2049</v>
      </c>
      <c r="J33" s="15">
        <v>1947</v>
      </c>
      <c r="K33" s="15">
        <v>2343</v>
      </c>
      <c r="L33" s="15">
        <v>3888</v>
      </c>
      <c r="M33" s="78">
        <v>0.2914798206278027</v>
      </c>
      <c r="N33" s="79">
        <v>0.28640608785887234</v>
      </c>
      <c r="O33" s="79">
        <v>0.28636216391318431</v>
      </c>
      <c r="P33" s="79">
        <v>0.28904571954587299</v>
      </c>
      <c r="Q33" s="79">
        <v>0.32398635846911711</v>
      </c>
      <c r="R33" s="79">
        <v>0.34020166593599299</v>
      </c>
      <c r="S33" s="79">
        <v>0.33317073170731709</v>
      </c>
      <c r="T33" s="79">
        <v>0.36338185890257557</v>
      </c>
      <c r="U33" s="79">
        <v>0.39424533064109035</v>
      </c>
      <c r="V33" s="79">
        <v>0.44036697247706424</v>
      </c>
    </row>
    <row r="34" spans="1:22" x14ac:dyDescent="0.3">
      <c r="A34" s="118" t="str">
        <f t="shared" si="1"/>
        <v>10 - 16 years</v>
      </c>
      <c r="B34" s="23" t="s">
        <v>81</v>
      </c>
      <c r="C34" s="15">
        <v>117</v>
      </c>
      <c r="D34" s="15">
        <v>174</v>
      </c>
      <c r="E34" s="15">
        <v>159</v>
      </c>
      <c r="F34" s="15">
        <v>234</v>
      </c>
      <c r="G34" s="15">
        <v>159</v>
      </c>
      <c r="H34" s="15">
        <v>93</v>
      </c>
      <c r="I34" s="15">
        <v>93</v>
      </c>
      <c r="J34" s="15">
        <v>150</v>
      </c>
      <c r="K34" s="15">
        <v>51</v>
      </c>
      <c r="L34" s="15">
        <v>66</v>
      </c>
      <c r="M34" s="78">
        <v>1.2491992312620116E-2</v>
      </c>
      <c r="N34" s="79">
        <v>2.0062262193012798E-2</v>
      </c>
      <c r="O34" s="79">
        <v>1.7168772270813086E-2</v>
      </c>
      <c r="P34" s="79">
        <v>2.3933722000613684E-2</v>
      </c>
      <c r="Q34" s="79">
        <v>2.0083364910951119E-2</v>
      </c>
      <c r="R34" s="79">
        <v>1.3590530469092503E-2</v>
      </c>
      <c r="S34" s="79">
        <v>1.5121951219512195E-2</v>
      </c>
      <c r="T34" s="79">
        <v>2.7995520716685332E-2</v>
      </c>
      <c r="U34" s="79">
        <v>8.581524482584554E-3</v>
      </c>
      <c r="V34" s="79">
        <v>7.4753652735304113E-3</v>
      </c>
    </row>
    <row r="35" spans="1:22" x14ac:dyDescent="0.3">
      <c r="A35" s="118" t="str">
        <f t="shared" si="1"/>
        <v>10 - 16 years</v>
      </c>
      <c r="B35" s="23" t="s">
        <v>82</v>
      </c>
      <c r="C35" s="15">
        <v>126</v>
      </c>
      <c r="D35" s="15">
        <v>126</v>
      </c>
      <c r="E35" s="15">
        <v>162</v>
      </c>
      <c r="F35" s="15">
        <v>144</v>
      </c>
      <c r="G35" s="15">
        <v>108</v>
      </c>
      <c r="H35" s="15">
        <v>96</v>
      </c>
      <c r="I35" s="15">
        <v>81</v>
      </c>
      <c r="J35" s="15">
        <v>78</v>
      </c>
      <c r="K35" s="15">
        <v>66</v>
      </c>
      <c r="L35" s="15">
        <v>69</v>
      </c>
      <c r="M35" s="78">
        <v>1.3452914798206279E-2</v>
      </c>
      <c r="N35" s="79">
        <v>1.4527845036319613E-2</v>
      </c>
      <c r="O35" s="79">
        <v>1.7492711370262391E-2</v>
      </c>
      <c r="P35" s="79">
        <v>1.472844430806996E-2</v>
      </c>
      <c r="Q35" s="79">
        <v>1.3641530882910194E-2</v>
      </c>
      <c r="R35" s="79">
        <v>1.4028934677772907E-2</v>
      </c>
      <c r="S35" s="79">
        <v>1.3170731707317073E-2</v>
      </c>
      <c r="T35" s="79">
        <v>1.4557670772676373E-2</v>
      </c>
      <c r="U35" s="79">
        <v>1.110550227158001E-2</v>
      </c>
      <c r="V35" s="79">
        <v>7.8151546041454294E-3</v>
      </c>
    </row>
    <row r="36" spans="1:22" x14ac:dyDescent="0.3">
      <c r="A36" s="118" t="str">
        <f t="shared" si="1"/>
        <v>10 - 16 years</v>
      </c>
      <c r="B36" s="23" t="s">
        <v>83</v>
      </c>
      <c r="C36" s="15">
        <v>198</v>
      </c>
      <c r="D36" s="15">
        <v>180</v>
      </c>
      <c r="E36" s="15">
        <v>210</v>
      </c>
      <c r="F36" s="15">
        <v>213</v>
      </c>
      <c r="G36" s="15">
        <v>180</v>
      </c>
      <c r="H36" s="15">
        <v>138</v>
      </c>
      <c r="I36" s="15">
        <v>141</v>
      </c>
      <c r="J36" s="15">
        <v>126</v>
      </c>
      <c r="K36" s="15">
        <v>135</v>
      </c>
      <c r="L36" s="15">
        <v>135</v>
      </c>
      <c r="M36" s="78">
        <v>2.1140294682895581E-2</v>
      </c>
      <c r="N36" s="79">
        <v>2.0754064337599448E-2</v>
      </c>
      <c r="O36" s="79">
        <v>2.2675736961451247E-2</v>
      </c>
      <c r="P36" s="79">
        <v>2.1785823872353484E-2</v>
      </c>
      <c r="Q36" s="79">
        <v>2.2735884804850323E-2</v>
      </c>
      <c r="R36" s="79">
        <v>2.0166593599298552E-2</v>
      </c>
      <c r="S36" s="79">
        <v>2.2926829268292682E-2</v>
      </c>
      <c r="T36" s="79">
        <v>2.3516237402015677E-2</v>
      </c>
      <c r="U36" s="79">
        <v>2.271580010095911E-2</v>
      </c>
      <c r="V36" s="79">
        <v>1.5290519877675841E-2</v>
      </c>
    </row>
    <row r="37" spans="1:22" x14ac:dyDescent="0.3">
      <c r="A37" s="118" t="str">
        <f t="shared" si="1"/>
        <v>10 - 16 years</v>
      </c>
      <c r="B37" s="23" t="s">
        <v>84</v>
      </c>
      <c r="C37" s="15">
        <v>1050</v>
      </c>
      <c r="D37" s="15">
        <v>909</v>
      </c>
      <c r="E37" s="15">
        <v>951</v>
      </c>
      <c r="F37" s="15">
        <v>930</v>
      </c>
      <c r="G37" s="15">
        <v>576</v>
      </c>
      <c r="H37" s="15">
        <v>627</v>
      </c>
      <c r="I37" s="15">
        <v>552</v>
      </c>
      <c r="J37" s="15">
        <v>411</v>
      </c>
      <c r="K37" s="15">
        <v>447</v>
      </c>
      <c r="L37" s="15">
        <v>654</v>
      </c>
      <c r="M37" s="78">
        <v>0.11210762331838565</v>
      </c>
      <c r="N37" s="79">
        <v>0.1048080249048772</v>
      </c>
      <c r="O37" s="79">
        <v>0.10268869452542922</v>
      </c>
      <c r="P37" s="79">
        <v>9.512120282295182E-2</v>
      </c>
      <c r="Q37" s="79">
        <v>7.2754831375521037E-2</v>
      </c>
      <c r="R37" s="79">
        <v>9.1626479614204295E-2</v>
      </c>
      <c r="S37" s="79">
        <v>8.9756097560975606E-2</v>
      </c>
      <c r="T37" s="79">
        <v>7.6707726763717801E-2</v>
      </c>
      <c r="U37" s="79">
        <v>7.5214538112064619E-2</v>
      </c>
      <c r="V37" s="79">
        <v>7.407407407407407E-2</v>
      </c>
    </row>
    <row r="38" spans="1:22" x14ac:dyDescent="0.3">
      <c r="A38" s="118" t="str">
        <f t="shared" si="1"/>
        <v>10 - 16 years</v>
      </c>
      <c r="B38" s="23" t="s">
        <v>85</v>
      </c>
      <c r="C38" s="15">
        <v>726</v>
      </c>
      <c r="D38" s="15">
        <v>651</v>
      </c>
      <c r="E38" s="15">
        <v>687</v>
      </c>
      <c r="F38" s="15">
        <v>591</v>
      </c>
      <c r="G38" s="15">
        <v>441</v>
      </c>
      <c r="H38" s="15">
        <v>318</v>
      </c>
      <c r="I38" s="15">
        <v>339</v>
      </c>
      <c r="J38" s="15">
        <v>264</v>
      </c>
      <c r="K38" s="15">
        <v>330</v>
      </c>
      <c r="L38" s="15">
        <v>354</v>
      </c>
      <c r="M38" s="78">
        <v>7.7514413837283788E-2</v>
      </c>
      <c r="N38" s="79">
        <v>7.5060532687651338E-2</v>
      </c>
      <c r="O38" s="79">
        <v>7.4182053773890505E-2</v>
      </c>
      <c r="P38" s="79">
        <v>6.044799018103713E-2</v>
      </c>
      <c r="Q38" s="79">
        <v>5.5702917771883291E-2</v>
      </c>
      <c r="R38" s="79">
        <v>4.6470846120122755E-2</v>
      </c>
      <c r="S38" s="79">
        <v>5.5121951219512196E-2</v>
      </c>
      <c r="T38" s="79">
        <v>4.9272116461366179E-2</v>
      </c>
      <c r="U38" s="79">
        <v>5.5527511357900051E-2</v>
      </c>
      <c r="V38" s="79">
        <v>4.0095141012572208E-2</v>
      </c>
    </row>
    <row r="39" spans="1:22" x14ac:dyDescent="0.3">
      <c r="A39" s="118" t="str">
        <f t="shared" si="1"/>
        <v>10 - 16 years</v>
      </c>
      <c r="B39" s="23" t="s">
        <v>86</v>
      </c>
      <c r="C39" s="15">
        <v>537</v>
      </c>
      <c r="D39" s="15">
        <v>486</v>
      </c>
      <c r="E39" s="15">
        <v>504</v>
      </c>
      <c r="F39" s="15">
        <v>576</v>
      </c>
      <c r="G39" s="15">
        <v>504</v>
      </c>
      <c r="H39" s="15">
        <v>405</v>
      </c>
      <c r="I39" s="15">
        <v>342</v>
      </c>
      <c r="J39" s="15">
        <v>249</v>
      </c>
      <c r="K39" s="15">
        <v>315</v>
      </c>
      <c r="L39" s="15">
        <v>426</v>
      </c>
      <c r="M39" s="78">
        <v>5.7335041639974375E-2</v>
      </c>
      <c r="N39" s="79">
        <v>5.6035973711518507E-2</v>
      </c>
      <c r="O39" s="79">
        <v>5.4421768707482991E-2</v>
      </c>
      <c r="P39" s="79">
        <v>5.8913777232279842E-2</v>
      </c>
      <c r="Q39" s="79">
        <v>6.3660477453580902E-2</v>
      </c>
      <c r="R39" s="79">
        <v>5.9184568171854447E-2</v>
      </c>
      <c r="S39" s="79">
        <v>5.5609756097560976E-2</v>
      </c>
      <c r="T39" s="79">
        <v>4.647256438969765E-2</v>
      </c>
      <c r="U39" s="79">
        <v>5.3003533568904596E-2</v>
      </c>
      <c r="V39" s="79">
        <v>4.8250084947332655E-2</v>
      </c>
    </row>
    <row r="40" spans="1:22" x14ac:dyDescent="0.3">
      <c r="A40" s="118" t="str">
        <f t="shared" si="1"/>
        <v>10 - 16 years</v>
      </c>
      <c r="B40" s="23" t="s">
        <v>87</v>
      </c>
      <c r="C40" s="15">
        <v>303</v>
      </c>
      <c r="D40" s="15">
        <v>300</v>
      </c>
      <c r="E40" s="15">
        <v>342</v>
      </c>
      <c r="F40" s="15">
        <v>465</v>
      </c>
      <c r="G40" s="15">
        <v>309</v>
      </c>
      <c r="H40" s="15">
        <v>252</v>
      </c>
      <c r="I40" s="15">
        <v>246</v>
      </c>
      <c r="J40" s="15">
        <v>168</v>
      </c>
      <c r="K40" s="15">
        <v>213</v>
      </c>
      <c r="L40" s="15">
        <v>348</v>
      </c>
      <c r="M40" s="78">
        <v>3.2351057014734147E-2</v>
      </c>
      <c r="N40" s="79">
        <v>3.4590107229332409E-2</v>
      </c>
      <c r="O40" s="79">
        <v>3.69290573372206E-2</v>
      </c>
      <c r="P40" s="79">
        <v>4.756060141147591E-2</v>
      </c>
      <c r="Q40" s="79">
        <v>3.9029935581659722E-2</v>
      </c>
      <c r="R40" s="79">
        <v>3.6825953529153882E-2</v>
      </c>
      <c r="S40" s="79">
        <v>0.04</v>
      </c>
      <c r="T40" s="79">
        <v>3.1354983202687571E-2</v>
      </c>
      <c r="U40" s="79">
        <v>3.5840484603735484E-2</v>
      </c>
      <c r="V40" s="79">
        <v>3.9415562351342165E-2</v>
      </c>
    </row>
    <row r="41" spans="1:22" x14ac:dyDescent="0.3">
      <c r="A41" s="118" t="str">
        <f t="shared" si="1"/>
        <v>10 - 16 years</v>
      </c>
      <c r="B41" s="23" t="s">
        <v>88</v>
      </c>
      <c r="C41" s="15">
        <v>9</v>
      </c>
      <c r="D41" s="15">
        <v>9</v>
      </c>
      <c r="E41" s="15">
        <v>9</v>
      </c>
      <c r="F41" s="15">
        <v>6</v>
      </c>
      <c r="G41" s="15">
        <v>3</v>
      </c>
      <c r="H41" s="15">
        <v>3</v>
      </c>
      <c r="I41" s="15">
        <v>3</v>
      </c>
      <c r="J41" s="15">
        <v>0</v>
      </c>
      <c r="K41" s="15">
        <v>0</v>
      </c>
      <c r="L41" s="15">
        <v>3</v>
      </c>
      <c r="M41" s="78" t="s">
        <v>182</v>
      </c>
      <c r="N41" s="79" t="s">
        <v>182</v>
      </c>
      <c r="O41" s="79" t="s">
        <v>182</v>
      </c>
      <c r="P41" s="79" t="s">
        <v>182</v>
      </c>
      <c r="Q41" s="79" t="s">
        <v>182</v>
      </c>
      <c r="R41" s="79" t="s">
        <v>182</v>
      </c>
      <c r="S41" s="79" t="s">
        <v>182</v>
      </c>
      <c r="T41" s="79">
        <v>0</v>
      </c>
      <c r="U41" s="79">
        <v>0</v>
      </c>
      <c r="V41" s="79" t="s">
        <v>182</v>
      </c>
    </row>
    <row r="42" spans="1:22" x14ac:dyDescent="0.3">
      <c r="A42" s="119" t="str">
        <f t="shared" si="1"/>
        <v>10 - 16 years</v>
      </c>
      <c r="B42" s="19" t="s">
        <v>0</v>
      </c>
      <c r="C42" s="60">
        <v>9366</v>
      </c>
      <c r="D42" s="60">
        <v>8673</v>
      </c>
      <c r="E42" s="60">
        <v>9261</v>
      </c>
      <c r="F42" s="60">
        <v>9777</v>
      </c>
      <c r="G42" s="60">
        <v>7917</v>
      </c>
      <c r="H42" s="60">
        <v>6843</v>
      </c>
      <c r="I42" s="60">
        <v>6150</v>
      </c>
      <c r="J42" s="60">
        <v>5358</v>
      </c>
      <c r="K42" s="60">
        <v>5943</v>
      </c>
      <c r="L42" s="60">
        <v>8829</v>
      </c>
      <c r="M42" s="80">
        <v>1</v>
      </c>
      <c r="N42" s="81">
        <v>1</v>
      </c>
      <c r="O42" s="81">
        <v>1</v>
      </c>
      <c r="P42" s="81">
        <v>1</v>
      </c>
      <c r="Q42" s="81">
        <v>1</v>
      </c>
      <c r="R42" s="81">
        <v>1</v>
      </c>
      <c r="S42" s="81">
        <v>1</v>
      </c>
      <c r="T42" s="81">
        <v>1</v>
      </c>
      <c r="U42" s="81">
        <v>1</v>
      </c>
      <c r="V42" s="81">
        <v>1</v>
      </c>
    </row>
    <row r="43" spans="1:22" ht="14.25" customHeight="1" x14ac:dyDescent="0.3">
      <c r="A43" s="118" t="s">
        <v>150</v>
      </c>
      <c r="B43" s="23" t="s">
        <v>73</v>
      </c>
      <c r="C43" s="15" t="s">
        <v>207</v>
      </c>
      <c r="D43" s="15" t="s">
        <v>207</v>
      </c>
      <c r="E43" s="15" t="s">
        <v>207</v>
      </c>
      <c r="F43" s="15" t="s">
        <v>207</v>
      </c>
      <c r="G43" s="15" t="s">
        <v>207</v>
      </c>
      <c r="H43" s="15">
        <v>3</v>
      </c>
      <c r="I43" s="15">
        <v>3</v>
      </c>
      <c r="J43" s="15">
        <v>3</v>
      </c>
      <c r="K43" s="15">
        <v>9</v>
      </c>
      <c r="L43" s="15">
        <v>6</v>
      </c>
      <c r="M43" s="85" t="s">
        <v>207</v>
      </c>
      <c r="N43" s="82" t="s">
        <v>207</v>
      </c>
      <c r="O43" s="82" t="s">
        <v>207</v>
      </c>
      <c r="P43" s="82" t="s">
        <v>207</v>
      </c>
      <c r="Q43" s="82" t="s">
        <v>207</v>
      </c>
      <c r="R43" s="82">
        <v>6.8027210884353739E-3</v>
      </c>
      <c r="S43" s="82" t="s">
        <v>182</v>
      </c>
      <c r="T43" s="82" t="s">
        <v>182</v>
      </c>
      <c r="U43" s="82" t="s">
        <v>182</v>
      </c>
      <c r="V43" s="79" t="s">
        <v>182</v>
      </c>
    </row>
    <row r="44" spans="1:22" ht="14.25" customHeight="1" x14ac:dyDescent="0.3">
      <c r="A44" s="118" t="str">
        <f t="shared" ref="A44:A76" si="2">A43</f>
        <v>17 years</v>
      </c>
      <c r="B44" s="23" t="s">
        <v>74</v>
      </c>
      <c r="C44" s="15" t="s">
        <v>207</v>
      </c>
      <c r="D44" s="15" t="s">
        <v>207</v>
      </c>
      <c r="E44" s="15" t="s">
        <v>207</v>
      </c>
      <c r="F44" s="15" t="s">
        <v>207</v>
      </c>
      <c r="G44" s="15" t="s">
        <v>207</v>
      </c>
      <c r="H44" s="15">
        <v>54</v>
      </c>
      <c r="I44" s="15">
        <v>246</v>
      </c>
      <c r="J44" s="15">
        <v>228</v>
      </c>
      <c r="K44" s="15">
        <v>249</v>
      </c>
      <c r="L44" s="15">
        <v>297</v>
      </c>
      <c r="M44" s="85" t="s">
        <v>207</v>
      </c>
      <c r="N44" s="82" t="s">
        <v>207</v>
      </c>
      <c r="O44" s="82" t="s">
        <v>207</v>
      </c>
      <c r="P44" s="82" t="s">
        <v>207</v>
      </c>
      <c r="Q44" s="82" t="s">
        <v>207</v>
      </c>
      <c r="R44" s="82">
        <v>0.12244897959183673</v>
      </c>
      <c r="S44" s="82">
        <v>0.11598302687411598</v>
      </c>
      <c r="T44" s="82">
        <v>0.11585365853658537</v>
      </c>
      <c r="U44" s="82">
        <v>0.10949868073878628</v>
      </c>
      <c r="V44" s="79">
        <v>0.12907431551499349</v>
      </c>
    </row>
    <row r="45" spans="1:22" ht="14.25" customHeight="1" x14ac:dyDescent="0.3">
      <c r="A45" s="118" t="str">
        <f t="shared" si="2"/>
        <v>17 years</v>
      </c>
      <c r="B45" s="23" t="s">
        <v>75</v>
      </c>
      <c r="C45" s="15" t="s">
        <v>207</v>
      </c>
      <c r="D45" s="15" t="s">
        <v>207</v>
      </c>
      <c r="E45" s="15" t="s">
        <v>207</v>
      </c>
      <c r="F45" s="15" t="s">
        <v>207</v>
      </c>
      <c r="G45" s="15" t="s">
        <v>207</v>
      </c>
      <c r="H45" s="15">
        <v>18</v>
      </c>
      <c r="I45" s="15">
        <v>24</v>
      </c>
      <c r="J45" s="15">
        <v>27</v>
      </c>
      <c r="K45" s="15">
        <v>78</v>
      </c>
      <c r="L45" s="15">
        <v>39</v>
      </c>
      <c r="M45" s="85" t="s">
        <v>207</v>
      </c>
      <c r="N45" s="82" t="s">
        <v>207</v>
      </c>
      <c r="O45" s="82" t="s">
        <v>207</v>
      </c>
      <c r="P45" s="82" t="s">
        <v>207</v>
      </c>
      <c r="Q45" s="82" t="s">
        <v>207</v>
      </c>
      <c r="R45" s="82">
        <v>4.0816326530612242E-2</v>
      </c>
      <c r="S45" s="82">
        <v>1.1315417256011316E-2</v>
      </c>
      <c r="T45" s="82">
        <v>1.3719512195121951E-2</v>
      </c>
      <c r="U45" s="82">
        <v>3.430079155672823E-2</v>
      </c>
      <c r="V45" s="79">
        <v>1.6949152542372881E-2</v>
      </c>
    </row>
    <row r="46" spans="1:22" ht="14.25" customHeight="1" x14ac:dyDescent="0.3">
      <c r="A46" s="118" t="str">
        <f t="shared" si="2"/>
        <v>17 years</v>
      </c>
      <c r="B46" s="23" t="s">
        <v>76</v>
      </c>
      <c r="C46" s="15" t="s">
        <v>207</v>
      </c>
      <c r="D46" s="15" t="s">
        <v>207</v>
      </c>
      <c r="E46" s="15" t="s">
        <v>207</v>
      </c>
      <c r="F46" s="15" t="s">
        <v>207</v>
      </c>
      <c r="G46" s="15" t="s">
        <v>207</v>
      </c>
      <c r="H46" s="15">
        <v>30</v>
      </c>
      <c r="I46" s="15">
        <v>102</v>
      </c>
      <c r="J46" s="15">
        <v>84</v>
      </c>
      <c r="K46" s="15">
        <v>120</v>
      </c>
      <c r="L46" s="15">
        <v>132</v>
      </c>
      <c r="M46" s="85" t="s">
        <v>207</v>
      </c>
      <c r="N46" s="82" t="s">
        <v>207</v>
      </c>
      <c r="O46" s="82" t="s">
        <v>207</v>
      </c>
      <c r="P46" s="82" t="s">
        <v>207</v>
      </c>
      <c r="Q46" s="82" t="s">
        <v>207</v>
      </c>
      <c r="R46" s="82">
        <v>6.8027210884353748E-2</v>
      </c>
      <c r="S46" s="82">
        <v>4.8090523338048093E-2</v>
      </c>
      <c r="T46" s="82">
        <v>4.2682926829268296E-2</v>
      </c>
      <c r="U46" s="82">
        <v>5.2770448548812667E-2</v>
      </c>
      <c r="V46" s="79">
        <v>5.736636245110821E-2</v>
      </c>
    </row>
    <row r="47" spans="1:22" ht="14.25" customHeight="1" x14ac:dyDescent="0.3">
      <c r="A47" s="118" t="str">
        <f t="shared" si="2"/>
        <v>17 years</v>
      </c>
      <c r="B47" s="23" t="s">
        <v>77</v>
      </c>
      <c r="C47" s="15" t="s">
        <v>207</v>
      </c>
      <c r="D47" s="15" t="s">
        <v>207</v>
      </c>
      <c r="E47" s="15" t="s">
        <v>207</v>
      </c>
      <c r="F47" s="15" t="s">
        <v>207</v>
      </c>
      <c r="G47" s="15" t="s">
        <v>207</v>
      </c>
      <c r="H47" s="15">
        <v>12</v>
      </c>
      <c r="I47" s="15">
        <v>51</v>
      </c>
      <c r="J47" s="15">
        <v>57</v>
      </c>
      <c r="K47" s="15">
        <v>60</v>
      </c>
      <c r="L47" s="15">
        <v>81</v>
      </c>
      <c r="M47" s="85" t="s">
        <v>207</v>
      </c>
      <c r="N47" s="82" t="s">
        <v>207</v>
      </c>
      <c r="O47" s="82" t="s">
        <v>207</v>
      </c>
      <c r="P47" s="82" t="s">
        <v>207</v>
      </c>
      <c r="Q47" s="82" t="s">
        <v>207</v>
      </c>
      <c r="R47" s="82">
        <v>2.7210884353741496E-2</v>
      </c>
      <c r="S47" s="82">
        <v>2.4045261669024046E-2</v>
      </c>
      <c r="T47" s="82">
        <v>2.8963414634146343E-2</v>
      </c>
      <c r="U47" s="82">
        <v>2.6385224274406333E-2</v>
      </c>
      <c r="V47" s="79">
        <v>3.5202086049543675E-2</v>
      </c>
    </row>
    <row r="48" spans="1:22" ht="14.25" customHeight="1" x14ac:dyDescent="0.3">
      <c r="A48" s="118" t="str">
        <f t="shared" si="2"/>
        <v>17 years</v>
      </c>
      <c r="B48" s="23" t="s">
        <v>78</v>
      </c>
      <c r="C48" s="15" t="s">
        <v>207</v>
      </c>
      <c r="D48" s="15" t="s">
        <v>207</v>
      </c>
      <c r="E48" s="15" t="s">
        <v>207</v>
      </c>
      <c r="F48" s="15" t="s">
        <v>207</v>
      </c>
      <c r="G48" s="15" t="s">
        <v>207</v>
      </c>
      <c r="H48" s="15">
        <v>12</v>
      </c>
      <c r="I48" s="15">
        <v>78</v>
      </c>
      <c r="J48" s="15">
        <v>66</v>
      </c>
      <c r="K48" s="15">
        <v>102</v>
      </c>
      <c r="L48" s="15">
        <v>120</v>
      </c>
      <c r="M48" s="85" t="s">
        <v>207</v>
      </c>
      <c r="N48" s="82" t="s">
        <v>207</v>
      </c>
      <c r="O48" s="82" t="s">
        <v>207</v>
      </c>
      <c r="P48" s="82" t="s">
        <v>207</v>
      </c>
      <c r="Q48" s="82" t="s">
        <v>207</v>
      </c>
      <c r="R48" s="82">
        <v>2.7210884353741496E-2</v>
      </c>
      <c r="S48" s="82">
        <v>3.6775106082036775E-2</v>
      </c>
      <c r="T48" s="82">
        <v>3.3536585365853661E-2</v>
      </c>
      <c r="U48" s="82">
        <v>4.4854881266490766E-2</v>
      </c>
      <c r="V48" s="79">
        <v>5.215123859191656E-2</v>
      </c>
    </row>
    <row r="49" spans="1:22" ht="14.25" customHeight="1" x14ac:dyDescent="0.3">
      <c r="A49" s="118" t="str">
        <f t="shared" si="2"/>
        <v>17 years</v>
      </c>
      <c r="B49" s="23" t="s">
        <v>79</v>
      </c>
      <c r="C49" s="15" t="s">
        <v>207</v>
      </c>
      <c r="D49" s="15" t="s">
        <v>207</v>
      </c>
      <c r="E49" s="15" t="s">
        <v>207</v>
      </c>
      <c r="F49" s="15" t="s">
        <v>207</v>
      </c>
      <c r="G49" s="15" t="s">
        <v>207</v>
      </c>
      <c r="H49" s="15">
        <v>33</v>
      </c>
      <c r="I49" s="15">
        <v>195</v>
      </c>
      <c r="J49" s="15">
        <v>207</v>
      </c>
      <c r="K49" s="15">
        <v>333</v>
      </c>
      <c r="L49" s="15">
        <v>255</v>
      </c>
      <c r="M49" s="85" t="s">
        <v>207</v>
      </c>
      <c r="N49" s="82" t="s">
        <v>207</v>
      </c>
      <c r="O49" s="82" t="s">
        <v>207</v>
      </c>
      <c r="P49" s="82" t="s">
        <v>207</v>
      </c>
      <c r="Q49" s="82" t="s">
        <v>207</v>
      </c>
      <c r="R49" s="82">
        <v>7.4829931972789115E-2</v>
      </c>
      <c r="S49" s="82">
        <v>9.1937765205091934E-2</v>
      </c>
      <c r="T49" s="82">
        <v>0.10518292682926829</v>
      </c>
      <c r="U49" s="82">
        <v>0.14643799472295516</v>
      </c>
      <c r="V49" s="79">
        <v>0.11082138200782268</v>
      </c>
    </row>
    <row r="50" spans="1:22" x14ac:dyDescent="0.3">
      <c r="A50" s="118" t="str">
        <f t="shared" si="2"/>
        <v>17 years</v>
      </c>
      <c r="B50" s="23" t="s">
        <v>80</v>
      </c>
      <c r="C50" s="15" t="s">
        <v>207</v>
      </c>
      <c r="D50" s="15" t="s">
        <v>207</v>
      </c>
      <c r="E50" s="15" t="s">
        <v>207</v>
      </c>
      <c r="F50" s="15" t="s">
        <v>207</v>
      </c>
      <c r="G50" s="15" t="s">
        <v>207</v>
      </c>
      <c r="H50" s="15">
        <v>102</v>
      </c>
      <c r="I50" s="15">
        <v>549</v>
      </c>
      <c r="J50" s="15">
        <v>618</v>
      </c>
      <c r="K50" s="15">
        <v>663</v>
      </c>
      <c r="L50" s="15">
        <v>663</v>
      </c>
      <c r="M50" s="85" t="s">
        <v>207</v>
      </c>
      <c r="N50" s="82" t="s">
        <v>207</v>
      </c>
      <c r="O50" s="82" t="s">
        <v>207</v>
      </c>
      <c r="P50" s="82" t="s">
        <v>207</v>
      </c>
      <c r="Q50" s="82" t="s">
        <v>207</v>
      </c>
      <c r="R50" s="82">
        <v>0.23129251700680273</v>
      </c>
      <c r="S50" s="82">
        <v>0.25884016973125884</v>
      </c>
      <c r="T50" s="82">
        <v>0.31402439024390244</v>
      </c>
      <c r="U50" s="82">
        <v>0.29155672823218998</v>
      </c>
      <c r="V50" s="79">
        <v>0.28813559322033899</v>
      </c>
    </row>
    <row r="51" spans="1:22" x14ac:dyDescent="0.3">
      <c r="A51" s="118" t="str">
        <f t="shared" si="2"/>
        <v>17 years</v>
      </c>
      <c r="B51" s="23" t="s">
        <v>81</v>
      </c>
      <c r="C51" s="15" t="s">
        <v>207</v>
      </c>
      <c r="D51" s="15" t="s">
        <v>207</v>
      </c>
      <c r="E51" s="15" t="s">
        <v>207</v>
      </c>
      <c r="F51" s="15" t="s">
        <v>207</v>
      </c>
      <c r="G51" s="15" t="s">
        <v>207</v>
      </c>
      <c r="H51" s="15">
        <v>9</v>
      </c>
      <c r="I51" s="15">
        <v>75</v>
      </c>
      <c r="J51" s="15">
        <v>69</v>
      </c>
      <c r="K51" s="15">
        <v>39</v>
      </c>
      <c r="L51" s="15">
        <v>24</v>
      </c>
      <c r="M51" s="85" t="s">
        <v>207</v>
      </c>
      <c r="N51" s="82" t="s">
        <v>207</v>
      </c>
      <c r="O51" s="82" t="s">
        <v>207</v>
      </c>
      <c r="P51" s="82" t="s">
        <v>207</v>
      </c>
      <c r="Q51" s="82" t="s">
        <v>207</v>
      </c>
      <c r="R51" s="82">
        <v>2.0408163265306121E-2</v>
      </c>
      <c r="S51" s="82">
        <v>3.536067892503536E-2</v>
      </c>
      <c r="T51" s="82">
        <v>3.5060975609756101E-2</v>
      </c>
      <c r="U51" s="82">
        <v>1.7150395778364115E-2</v>
      </c>
      <c r="V51" s="79">
        <v>1.0430247718383311E-2</v>
      </c>
    </row>
    <row r="52" spans="1:22" x14ac:dyDescent="0.3">
      <c r="A52" s="118" t="str">
        <f t="shared" si="2"/>
        <v>17 years</v>
      </c>
      <c r="B52" s="23" t="s">
        <v>82</v>
      </c>
      <c r="C52" s="15" t="s">
        <v>207</v>
      </c>
      <c r="D52" s="15" t="s">
        <v>207</v>
      </c>
      <c r="E52" s="15" t="s">
        <v>207</v>
      </c>
      <c r="F52" s="15" t="s">
        <v>207</v>
      </c>
      <c r="G52" s="15" t="s">
        <v>207</v>
      </c>
      <c r="H52" s="15">
        <v>9</v>
      </c>
      <c r="I52" s="15">
        <v>75</v>
      </c>
      <c r="J52" s="15">
        <v>66</v>
      </c>
      <c r="K52" s="15">
        <v>42</v>
      </c>
      <c r="L52" s="15">
        <v>36</v>
      </c>
      <c r="M52" s="85" t="s">
        <v>207</v>
      </c>
      <c r="N52" s="82" t="s">
        <v>207</v>
      </c>
      <c r="O52" s="82" t="s">
        <v>207</v>
      </c>
      <c r="P52" s="82" t="s">
        <v>207</v>
      </c>
      <c r="Q52" s="82" t="s">
        <v>207</v>
      </c>
      <c r="R52" s="82">
        <v>2.0408163265306121E-2</v>
      </c>
      <c r="S52" s="82">
        <v>3.536067892503536E-2</v>
      </c>
      <c r="T52" s="82">
        <v>3.3536585365853661E-2</v>
      </c>
      <c r="U52" s="82">
        <v>1.8469656992084433E-2</v>
      </c>
      <c r="V52" s="79">
        <v>1.5645371577574969E-2</v>
      </c>
    </row>
    <row r="53" spans="1:22" x14ac:dyDescent="0.3">
      <c r="A53" s="118" t="str">
        <f t="shared" si="2"/>
        <v>17 years</v>
      </c>
      <c r="B53" s="23" t="s">
        <v>83</v>
      </c>
      <c r="C53" s="15" t="s">
        <v>207</v>
      </c>
      <c r="D53" s="15" t="s">
        <v>207</v>
      </c>
      <c r="E53" s="15" t="s">
        <v>207</v>
      </c>
      <c r="F53" s="15" t="s">
        <v>207</v>
      </c>
      <c r="G53" s="15" t="s">
        <v>207</v>
      </c>
      <c r="H53" s="15">
        <v>9</v>
      </c>
      <c r="I53" s="15">
        <v>75</v>
      </c>
      <c r="J53" s="15">
        <v>66</v>
      </c>
      <c r="K53" s="15">
        <v>60</v>
      </c>
      <c r="L53" s="15">
        <v>90</v>
      </c>
      <c r="M53" s="85" t="s">
        <v>207</v>
      </c>
      <c r="N53" s="82" t="s">
        <v>207</v>
      </c>
      <c r="O53" s="82" t="s">
        <v>207</v>
      </c>
      <c r="P53" s="82" t="s">
        <v>207</v>
      </c>
      <c r="Q53" s="82" t="s">
        <v>207</v>
      </c>
      <c r="R53" s="82">
        <v>2.0408163265306121E-2</v>
      </c>
      <c r="S53" s="82">
        <v>3.536067892503536E-2</v>
      </c>
      <c r="T53" s="82">
        <v>3.3536585365853661E-2</v>
      </c>
      <c r="U53" s="82">
        <v>2.6385224274406333E-2</v>
      </c>
      <c r="V53" s="79">
        <v>3.911342894393742E-2</v>
      </c>
    </row>
    <row r="54" spans="1:22" x14ac:dyDescent="0.3">
      <c r="A54" s="118" t="str">
        <f t="shared" si="2"/>
        <v>17 years</v>
      </c>
      <c r="B54" s="23" t="s">
        <v>84</v>
      </c>
      <c r="C54" s="15" t="s">
        <v>207</v>
      </c>
      <c r="D54" s="15" t="s">
        <v>207</v>
      </c>
      <c r="E54" s="15" t="s">
        <v>207</v>
      </c>
      <c r="F54" s="15" t="s">
        <v>207</v>
      </c>
      <c r="G54" s="15" t="s">
        <v>207</v>
      </c>
      <c r="H54" s="15">
        <v>21</v>
      </c>
      <c r="I54" s="15">
        <v>162</v>
      </c>
      <c r="J54" s="15">
        <v>129</v>
      </c>
      <c r="K54" s="15">
        <v>153</v>
      </c>
      <c r="L54" s="15">
        <v>153</v>
      </c>
      <c r="M54" s="85" t="s">
        <v>207</v>
      </c>
      <c r="N54" s="82" t="s">
        <v>207</v>
      </c>
      <c r="O54" s="82" t="s">
        <v>207</v>
      </c>
      <c r="P54" s="82" t="s">
        <v>207</v>
      </c>
      <c r="Q54" s="82" t="s">
        <v>207</v>
      </c>
      <c r="R54" s="82">
        <v>4.7619047619047616E-2</v>
      </c>
      <c r="S54" s="82">
        <v>7.6379066478076379E-2</v>
      </c>
      <c r="T54" s="82">
        <v>6.5548780487804881E-2</v>
      </c>
      <c r="U54" s="82">
        <v>6.7282321899736153E-2</v>
      </c>
      <c r="V54" s="79">
        <v>6.6492829204693613E-2</v>
      </c>
    </row>
    <row r="55" spans="1:22" x14ac:dyDescent="0.3">
      <c r="A55" s="118" t="str">
        <f t="shared" si="2"/>
        <v>17 years</v>
      </c>
      <c r="B55" s="23" t="s">
        <v>85</v>
      </c>
      <c r="C55" s="15" t="s">
        <v>207</v>
      </c>
      <c r="D55" s="15" t="s">
        <v>207</v>
      </c>
      <c r="E55" s="15" t="s">
        <v>207</v>
      </c>
      <c r="F55" s="15" t="s">
        <v>207</v>
      </c>
      <c r="G55" s="15" t="s">
        <v>207</v>
      </c>
      <c r="H55" s="15">
        <v>27</v>
      </c>
      <c r="I55" s="15">
        <v>114</v>
      </c>
      <c r="J55" s="15">
        <v>78</v>
      </c>
      <c r="K55" s="15">
        <v>72</v>
      </c>
      <c r="L55" s="15">
        <v>78</v>
      </c>
      <c r="M55" s="85" t="s">
        <v>207</v>
      </c>
      <c r="N55" s="82" t="s">
        <v>207</v>
      </c>
      <c r="O55" s="82" t="s">
        <v>207</v>
      </c>
      <c r="P55" s="82" t="s">
        <v>207</v>
      </c>
      <c r="Q55" s="82" t="s">
        <v>207</v>
      </c>
      <c r="R55" s="82">
        <v>6.1224489795918366E-2</v>
      </c>
      <c r="S55" s="82">
        <v>5.3748231966053751E-2</v>
      </c>
      <c r="T55" s="82">
        <v>3.9634146341463415E-2</v>
      </c>
      <c r="U55" s="82">
        <v>3.1662269129287601E-2</v>
      </c>
      <c r="V55" s="79">
        <v>3.3898305084745763E-2</v>
      </c>
    </row>
    <row r="56" spans="1:22" x14ac:dyDescent="0.3">
      <c r="A56" s="118" t="str">
        <f t="shared" si="2"/>
        <v>17 years</v>
      </c>
      <c r="B56" s="23" t="s">
        <v>86</v>
      </c>
      <c r="C56" s="15" t="s">
        <v>207</v>
      </c>
      <c r="D56" s="15" t="s">
        <v>207</v>
      </c>
      <c r="E56" s="15" t="s">
        <v>207</v>
      </c>
      <c r="F56" s="15" t="s">
        <v>207</v>
      </c>
      <c r="G56" s="15" t="s">
        <v>207</v>
      </c>
      <c r="H56" s="15">
        <v>63</v>
      </c>
      <c r="I56" s="15">
        <v>234</v>
      </c>
      <c r="J56" s="15">
        <v>171</v>
      </c>
      <c r="K56" s="15">
        <v>207</v>
      </c>
      <c r="L56" s="15">
        <v>216</v>
      </c>
      <c r="M56" s="85" t="s">
        <v>207</v>
      </c>
      <c r="N56" s="82" t="s">
        <v>207</v>
      </c>
      <c r="O56" s="82" t="s">
        <v>207</v>
      </c>
      <c r="P56" s="82" t="s">
        <v>207</v>
      </c>
      <c r="Q56" s="82" t="s">
        <v>207</v>
      </c>
      <c r="R56" s="82">
        <v>0.14285714285714285</v>
      </c>
      <c r="S56" s="82">
        <v>0.11032531824611033</v>
      </c>
      <c r="T56" s="82">
        <v>8.6890243902439018E-2</v>
      </c>
      <c r="U56" s="82">
        <v>9.1029023746701854E-2</v>
      </c>
      <c r="V56" s="79">
        <v>9.3872229465449805E-2</v>
      </c>
    </row>
    <row r="57" spans="1:22" x14ac:dyDescent="0.3">
      <c r="A57" s="118" t="str">
        <f t="shared" si="2"/>
        <v>17 years</v>
      </c>
      <c r="B57" s="23" t="s">
        <v>87</v>
      </c>
      <c r="C57" s="15" t="s">
        <v>207</v>
      </c>
      <c r="D57" s="15" t="s">
        <v>207</v>
      </c>
      <c r="E57" s="15" t="s">
        <v>207</v>
      </c>
      <c r="F57" s="15" t="s">
        <v>207</v>
      </c>
      <c r="G57" s="15" t="s">
        <v>207</v>
      </c>
      <c r="H57" s="15">
        <v>42</v>
      </c>
      <c r="I57" s="15">
        <v>144</v>
      </c>
      <c r="J57" s="15">
        <v>96</v>
      </c>
      <c r="K57" s="15">
        <v>87</v>
      </c>
      <c r="L57" s="15">
        <v>105</v>
      </c>
      <c r="M57" s="85" t="s">
        <v>207</v>
      </c>
      <c r="N57" s="82" t="s">
        <v>207</v>
      </c>
      <c r="O57" s="82" t="s">
        <v>207</v>
      </c>
      <c r="P57" s="82" t="s">
        <v>207</v>
      </c>
      <c r="Q57" s="82" t="s">
        <v>207</v>
      </c>
      <c r="R57" s="82">
        <v>9.5238095238095233E-2</v>
      </c>
      <c r="S57" s="82">
        <v>6.7892503536067891E-2</v>
      </c>
      <c r="T57" s="82">
        <v>4.878048780487805E-2</v>
      </c>
      <c r="U57" s="82">
        <v>3.825857519788918E-2</v>
      </c>
      <c r="V57" s="79">
        <v>4.563233376792699E-2</v>
      </c>
    </row>
    <row r="58" spans="1:22" x14ac:dyDescent="0.3">
      <c r="A58" s="118" t="str">
        <f t="shared" si="2"/>
        <v>17 years</v>
      </c>
      <c r="B58" s="23" t="s">
        <v>88</v>
      </c>
      <c r="C58" s="15" t="s">
        <v>207</v>
      </c>
      <c r="D58" s="15" t="s">
        <v>207</v>
      </c>
      <c r="E58" s="15" t="s">
        <v>207</v>
      </c>
      <c r="F58" s="15" t="s">
        <v>207</v>
      </c>
      <c r="G58" s="15" t="s">
        <v>207</v>
      </c>
      <c r="H58" s="15">
        <v>0</v>
      </c>
      <c r="I58" s="15">
        <v>0</v>
      </c>
      <c r="J58" s="15">
        <v>3</v>
      </c>
      <c r="K58" s="15">
        <v>3</v>
      </c>
      <c r="L58" s="15">
        <v>9</v>
      </c>
      <c r="M58" s="85" t="s">
        <v>207</v>
      </c>
      <c r="N58" s="82" t="s">
        <v>207</v>
      </c>
      <c r="O58" s="82" t="s">
        <v>207</v>
      </c>
      <c r="P58" s="82" t="s">
        <v>207</v>
      </c>
      <c r="Q58" s="82" t="s">
        <v>207</v>
      </c>
      <c r="R58" s="82">
        <v>0</v>
      </c>
      <c r="S58" s="82">
        <v>0</v>
      </c>
      <c r="T58" s="82" t="s">
        <v>182</v>
      </c>
      <c r="U58" s="82" t="s">
        <v>182</v>
      </c>
      <c r="V58" s="79" t="s">
        <v>182</v>
      </c>
    </row>
    <row r="59" spans="1:22" x14ac:dyDescent="0.3">
      <c r="A59" s="119" t="str">
        <f t="shared" si="2"/>
        <v>17 years</v>
      </c>
      <c r="B59" s="19" t="s">
        <v>0</v>
      </c>
      <c r="C59" s="45" t="s">
        <v>207</v>
      </c>
      <c r="D59" s="45" t="s">
        <v>207</v>
      </c>
      <c r="E59" s="45" t="s">
        <v>207</v>
      </c>
      <c r="F59" s="45" t="s">
        <v>207</v>
      </c>
      <c r="G59" s="45" t="s">
        <v>207</v>
      </c>
      <c r="H59" s="45">
        <v>441</v>
      </c>
      <c r="I59" s="45">
        <v>2121</v>
      </c>
      <c r="J59" s="45">
        <v>1968</v>
      </c>
      <c r="K59" s="45">
        <v>2274</v>
      </c>
      <c r="L59" s="84">
        <v>2301</v>
      </c>
      <c r="M59" s="86" t="s">
        <v>207</v>
      </c>
      <c r="N59" s="83" t="s">
        <v>207</v>
      </c>
      <c r="O59" s="83" t="s">
        <v>207</v>
      </c>
      <c r="P59" s="83" t="s">
        <v>207</v>
      </c>
      <c r="Q59" s="83" t="s">
        <v>207</v>
      </c>
      <c r="R59" s="83">
        <v>1</v>
      </c>
      <c r="S59" s="83">
        <v>1</v>
      </c>
      <c r="T59" s="83">
        <v>1</v>
      </c>
      <c r="U59" s="83">
        <v>1</v>
      </c>
      <c r="V59" s="81">
        <v>1</v>
      </c>
    </row>
    <row r="60" spans="1:22" x14ac:dyDescent="0.3">
      <c r="A60" s="118" t="s">
        <v>169</v>
      </c>
      <c r="B60" s="23" t="s">
        <v>73</v>
      </c>
      <c r="C60" s="15" t="s">
        <v>207</v>
      </c>
      <c r="D60" s="15" t="s">
        <v>207</v>
      </c>
      <c r="E60" s="15" t="s">
        <v>207</v>
      </c>
      <c r="F60" s="15" t="s">
        <v>207</v>
      </c>
      <c r="G60" s="15" t="s">
        <v>207</v>
      </c>
      <c r="H60" s="15">
        <v>0</v>
      </c>
      <c r="I60" s="15">
        <v>0</v>
      </c>
      <c r="J60" s="15">
        <v>0</v>
      </c>
      <c r="K60" s="15">
        <v>0</v>
      </c>
      <c r="L60" s="15">
        <v>3</v>
      </c>
      <c r="M60" s="85" t="s">
        <v>207</v>
      </c>
      <c r="N60" s="82" t="s">
        <v>207</v>
      </c>
      <c r="O60" s="82" t="s">
        <v>207</v>
      </c>
      <c r="P60" s="82" t="s">
        <v>207</v>
      </c>
      <c r="Q60" s="82" t="s">
        <v>207</v>
      </c>
      <c r="R60" s="82">
        <v>0</v>
      </c>
      <c r="S60" s="82">
        <v>0</v>
      </c>
      <c r="T60" s="82">
        <v>0</v>
      </c>
      <c r="U60" s="82">
        <v>0</v>
      </c>
      <c r="V60" s="79">
        <v>2.3809523809523808E-2</v>
      </c>
    </row>
    <row r="61" spans="1:22" x14ac:dyDescent="0.3">
      <c r="A61" s="118" t="str">
        <f t="shared" si="2"/>
        <v>17 years - Schedule 1A offences (this is a subset of 17 years)</v>
      </c>
      <c r="B61" s="23" t="s">
        <v>74</v>
      </c>
      <c r="C61" s="15" t="s">
        <v>207</v>
      </c>
      <c r="D61" s="15" t="s">
        <v>207</v>
      </c>
      <c r="E61" s="15" t="s">
        <v>207</v>
      </c>
      <c r="F61" s="15" t="s">
        <v>207</v>
      </c>
      <c r="G61" s="15" t="s">
        <v>207</v>
      </c>
      <c r="H61" s="15">
        <v>0</v>
      </c>
      <c r="I61" s="15">
        <v>3</v>
      </c>
      <c r="J61" s="15">
        <v>9</v>
      </c>
      <c r="K61" s="15">
        <v>18</v>
      </c>
      <c r="L61" s="15">
        <v>9</v>
      </c>
      <c r="M61" s="85" t="s">
        <v>207</v>
      </c>
      <c r="N61" s="82" t="s">
        <v>207</v>
      </c>
      <c r="O61" s="82" t="s">
        <v>207</v>
      </c>
      <c r="P61" s="82" t="s">
        <v>207</v>
      </c>
      <c r="Q61" s="82" t="s">
        <v>207</v>
      </c>
      <c r="R61" s="82">
        <v>0</v>
      </c>
      <c r="S61" s="82">
        <v>3.8461538461538464E-2</v>
      </c>
      <c r="T61" s="82">
        <v>0.125</v>
      </c>
      <c r="U61" s="82">
        <v>0.13333333333333333</v>
      </c>
      <c r="V61" s="79">
        <v>7.1428571428571425E-2</v>
      </c>
    </row>
    <row r="62" spans="1:22" x14ac:dyDescent="0.3">
      <c r="A62" s="118" t="str">
        <f t="shared" si="2"/>
        <v>17 years - Schedule 1A offences (this is a subset of 17 years)</v>
      </c>
      <c r="B62" s="23" t="s">
        <v>75</v>
      </c>
      <c r="C62" s="15" t="s">
        <v>207</v>
      </c>
      <c r="D62" s="15" t="s">
        <v>207</v>
      </c>
      <c r="E62" s="15" t="s">
        <v>207</v>
      </c>
      <c r="F62" s="15" t="s">
        <v>207</v>
      </c>
      <c r="G62" s="15" t="s">
        <v>207</v>
      </c>
      <c r="H62" s="15">
        <v>0</v>
      </c>
      <c r="I62" s="15">
        <v>9</v>
      </c>
      <c r="J62" s="15">
        <v>12</v>
      </c>
      <c r="K62" s="15">
        <v>36</v>
      </c>
      <c r="L62" s="15">
        <v>18</v>
      </c>
      <c r="M62" s="85" t="s">
        <v>207</v>
      </c>
      <c r="N62" s="82" t="s">
        <v>207</v>
      </c>
      <c r="O62" s="82" t="s">
        <v>207</v>
      </c>
      <c r="P62" s="82" t="s">
        <v>207</v>
      </c>
      <c r="Q62" s="82" t="s">
        <v>207</v>
      </c>
      <c r="R62" s="82">
        <v>0</v>
      </c>
      <c r="S62" s="82">
        <v>0.11538461538461539</v>
      </c>
      <c r="T62" s="82">
        <v>0.16666666666666666</v>
      </c>
      <c r="U62" s="82">
        <v>0.26666666666666666</v>
      </c>
      <c r="V62" s="79">
        <v>0.14285714285714285</v>
      </c>
    </row>
    <row r="63" spans="1:22" x14ac:dyDescent="0.3">
      <c r="A63" s="118" t="str">
        <f t="shared" si="2"/>
        <v>17 years - Schedule 1A offences (this is a subset of 17 years)</v>
      </c>
      <c r="B63" s="23" t="s">
        <v>76</v>
      </c>
      <c r="C63" s="15" t="s">
        <v>207</v>
      </c>
      <c r="D63" s="15" t="s">
        <v>207</v>
      </c>
      <c r="E63" s="15" t="s">
        <v>207</v>
      </c>
      <c r="F63" s="15" t="s">
        <v>207</v>
      </c>
      <c r="G63" s="15" t="s">
        <v>207</v>
      </c>
      <c r="H63" s="15">
        <v>0</v>
      </c>
      <c r="I63" s="15">
        <v>0</v>
      </c>
      <c r="J63" s="15">
        <v>0</v>
      </c>
      <c r="K63" s="15">
        <v>0</v>
      </c>
      <c r="L63" s="15">
        <v>0</v>
      </c>
      <c r="M63" s="85" t="s">
        <v>207</v>
      </c>
      <c r="N63" s="82" t="s">
        <v>207</v>
      </c>
      <c r="O63" s="82" t="s">
        <v>207</v>
      </c>
      <c r="P63" s="82" t="s">
        <v>207</v>
      </c>
      <c r="Q63" s="82" t="s">
        <v>207</v>
      </c>
      <c r="R63" s="82">
        <v>0</v>
      </c>
      <c r="S63" s="82">
        <v>0</v>
      </c>
      <c r="T63" s="82">
        <v>0</v>
      </c>
      <c r="U63" s="82">
        <v>0</v>
      </c>
      <c r="V63" s="79">
        <v>0</v>
      </c>
    </row>
    <row r="64" spans="1:22" x14ac:dyDescent="0.3">
      <c r="A64" s="118" t="str">
        <f t="shared" si="2"/>
        <v>17 years - Schedule 1A offences (this is a subset of 17 years)</v>
      </c>
      <c r="B64" s="23" t="s">
        <v>77</v>
      </c>
      <c r="C64" s="15" t="s">
        <v>207</v>
      </c>
      <c r="D64" s="15" t="s">
        <v>207</v>
      </c>
      <c r="E64" s="15" t="s">
        <v>207</v>
      </c>
      <c r="F64" s="15" t="s">
        <v>207</v>
      </c>
      <c r="G64" s="15" t="s">
        <v>207</v>
      </c>
      <c r="H64" s="15">
        <v>0</v>
      </c>
      <c r="I64" s="15">
        <v>3</v>
      </c>
      <c r="J64" s="15">
        <v>3</v>
      </c>
      <c r="K64" s="15">
        <v>3</v>
      </c>
      <c r="L64" s="15">
        <v>3</v>
      </c>
      <c r="M64" s="85" t="s">
        <v>207</v>
      </c>
      <c r="N64" s="82" t="s">
        <v>207</v>
      </c>
      <c r="O64" s="82" t="s">
        <v>207</v>
      </c>
      <c r="P64" s="82" t="s">
        <v>207</v>
      </c>
      <c r="Q64" s="82" t="s">
        <v>207</v>
      </c>
      <c r="R64" s="82">
        <v>0</v>
      </c>
      <c r="S64" s="82">
        <v>3.8461538461538464E-2</v>
      </c>
      <c r="T64" s="82">
        <v>4.1666666666666664E-2</v>
      </c>
      <c r="U64" s="82">
        <v>2.2222222222222223E-2</v>
      </c>
      <c r="V64" s="79">
        <v>2.3809523809523808E-2</v>
      </c>
    </row>
    <row r="65" spans="1:22" x14ac:dyDescent="0.3">
      <c r="A65" s="118" t="str">
        <f t="shared" si="2"/>
        <v>17 years - Schedule 1A offences (this is a subset of 17 years)</v>
      </c>
      <c r="B65" s="23" t="s">
        <v>78</v>
      </c>
      <c r="C65" s="15" t="s">
        <v>207</v>
      </c>
      <c r="D65" s="15" t="s">
        <v>207</v>
      </c>
      <c r="E65" s="15" t="s">
        <v>207</v>
      </c>
      <c r="F65" s="15" t="s">
        <v>207</v>
      </c>
      <c r="G65" s="15" t="s">
        <v>207</v>
      </c>
      <c r="H65" s="15">
        <v>3</v>
      </c>
      <c r="I65" s="15">
        <v>51</v>
      </c>
      <c r="J65" s="15">
        <v>30</v>
      </c>
      <c r="K65" s="15">
        <v>63</v>
      </c>
      <c r="L65" s="15">
        <v>78</v>
      </c>
      <c r="M65" s="85" t="s">
        <v>207</v>
      </c>
      <c r="N65" s="82" t="s">
        <v>207</v>
      </c>
      <c r="O65" s="82" t="s">
        <v>207</v>
      </c>
      <c r="P65" s="82" t="s">
        <v>207</v>
      </c>
      <c r="Q65" s="82" t="s">
        <v>207</v>
      </c>
      <c r="R65" s="82">
        <v>0.5</v>
      </c>
      <c r="S65" s="82">
        <v>0.65384615384615385</v>
      </c>
      <c r="T65" s="82">
        <v>0.41666666666666669</v>
      </c>
      <c r="U65" s="82">
        <v>0.46666666666666667</v>
      </c>
      <c r="V65" s="79">
        <v>0.61904761904761907</v>
      </c>
    </row>
    <row r="66" spans="1:22" x14ac:dyDescent="0.3">
      <c r="A66" s="118" t="str">
        <f t="shared" si="2"/>
        <v>17 years - Schedule 1A offences (this is a subset of 17 years)</v>
      </c>
      <c r="B66" s="23" t="s">
        <v>79</v>
      </c>
      <c r="C66" s="15" t="s">
        <v>207</v>
      </c>
      <c r="D66" s="15" t="s">
        <v>207</v>
      </c>
      <c r="E66" s="15" t="s">
        <v>207</v>
      </c>
      <c r="F66" s="15" t="s">
        <v>207</v>
      </c>
      <c r="G66" s="15" t="s">
        <v>207</v>
      </c>
      <c r="H66" s="15">
        <v>3</v>
      </c>
      <c r="I66" s="15">
        <v>6</v>
      </c>
      <c r="J66" s="15">
        <v>6</v>
      </c>
      <c r="K66" s="15">
        <v>9</v>
      </c>
      <c r="L66" s="15">
        <v>6</v>
      </c>
      <c r="M66" s="85" t="s">
        <v>207</v>
      </c>
      <c r="N66" s="82" t="s">
        <v>207</v>
      </c>
      <c r="O66" s="82" t="s">
        <v>207</v>
      </c>
      <c r="P66" s="82" t="s">
        <v>207</v>
      </c>
      <c r="Q66" s="82" t="s">
        <v>207</v>
      </c>
      <c r="R66" s="82">
        <v>0.5</v>
      </c>
      <c r="S66" s="82">
        <v>7.6923076923076927E-2</v>
      </c>
      <c r="T66" s="82">
        <v>8.3333333333333329E-2</v>
      </c>
      <c r="U66" s="82">
        <v>6.6666666666666666E-2</v>
      </c>
      <c r="V66" s="79">
        <v>4.7619047619047616E-2</v>
      </c>
    </row>
    <row r="67" spans="1:22" x14ac:dyDescent="0.3">
      <c r="A67" s="118" t="str">
        <f t="shared" si="2"/>
        <v>17 years - Schedule 1A offences (this is a subset of 17 years)</v>
      </c>
      <c r="B67" s="23" t="s">
        <v>80</v>
      </c>
      <c r="C67" s="15" t="s">
        <v>207</v>
      </c>
      <c r="D67" s="15" t="s">
        <v>207</v>
      </c>
      <c r="E67" s="15" t="s">
        <v>207</v>
      </c>
      <c r="F67" s="15" t="s">
        <v>207</v>
      </c>
      <c r="G67" s="15" t="s">
        <v>207</v>
      </c>
      <c r="H67" s="15" t="s">
        <v>207</v>
      </c>
      <c r="I67" s="15" t="s">
        <v>207</v>
      </c>
      <c r="J67" s="15" t="s">
        <v>207</v>
      </c>
      <c r="K67" s="15" t="s">
        <v>207</v>
      </c>
      <c r="L67" s="15" t="s">
        <v>207</v>
      </c>
      <c r="M67" s="85" t="s">
        <v>207</v>
      </c>
      <c r="N67" s="82" t="s">
        <v>207</v>
      </c>
      <c r="O67" s="82" t="s">
        <v>207</v>
      </c>
      <c r="P67" s="82" t="s">
        <v>207</v>
      </c>
      <c r="Q67" s="82" t="s">
        <v>207</v>
      </c>
      <c r="R67" s="82" t="s">
        <v>207</v>
      </c>
      <c r="S67" s="82" t="s">
        <v>207</v>
      </c>
      <c r="T67" s="82" t="s">
        <v>207</v>
      </c>
      <c r="U67" s="82" t="s">
        <v>207</v>
      </c>
      <c r="V67" s="79" t="s">
        <v>207</v>
      </c>
    </row>
    <row r="68" spans="1:22" x14ac:dyDescent="0.3">
      <c r="A68" s="118" t="str">
        <f t="shared" si="2"/>
        <v>17 years - Schedule 1A offences (this is a subset of 17 years)</v>
      </c>
      <c r="B68" s="23" t="s">
        <v>81</v>
      </c>
      <c r="C68" s="15" t="s">
        <v>207</v>
      </c>
      <c r="D68" s="15" t="s">
        <v>207</v>
      </c>
      <c r="E68" s="15" t="s">
        <v>207</v>
      </c>
      <c r="F68" s="15" t="s">
        <v>207</v>
      </c>
      <c r="G68" s="15" t="s">
        <v>207</v>
      </c>
      <c r="H68" s="15" t="s">
        <v>207</v>
      </c>
      <c r="I68" s="15" t="s">
        <v>207</v>
      </c>
      <c r="J68" s="15" t="s">
        <v>207</v>
      </c>
      <c r="K68" s="15" t="s">
        <v>207</v>
      </c>
      <c r="L68" s="15" t="s">
        <v>207</v>
      </c>
      <c r="M68" s="85" t="s">
        <v>207</v>
      </c>
      <c r="N68" s="82" t="s">
        <v>207</v>
      </c>
      <c r="O68" s="82" t="s">
        <v>207</v>
      </c>
      <c r="P68" s="82" t="s">
        <v>207</v>
      </c>
      <c r="Q68" s="82" t="s">
        <v>207</v>
      </c>
      <c r="R68" s="82" t="s">
        <v>207</v>
      </c>
      <c r="S68" s="82" t="s">
        <v>207</v>
      </c>
      <c r="T68" s="82" t="s">
        <v>207</v>
      </c>
      <c r="U68" s="82" t="s">
        <v>207</v>
      </c>
      <c r="V68" s="79" t="s">
        <v>207</v>
      </c>
    </row>
    <row r="69" spans="1:22" x14ac:dyDescent="0.3">
      <c r="A69" s="118" t="str">
        <f t="shared" si="2"/>
        <v>17 years - Schedule 1A offences (this is a subset of 17 years)</v>
      </c>
      <c r="B69" s="23" t="s">
        <v>82</v>
      </c>
      <c r="C69" s="15" t="s">
        <v>207</v>
      </c>
      <c r="D69" s="15" t="s">
        <v>207</v>
      </c>
      <c r="E69" s="15" t="s">
        <v>207</v>
      </c>
      <c r="F69" s="15" t="s">
        <v>207</v>
      </c>
      <c r="G69" s="15" t="s">
        <v>207</v>
      </c>
      <c r="H69" s="15">
        <v>0</v>
      </c>
      <c r="I69" s="15">
        <v>9</v>
      </c>
      <c r="J69" s="15">
        <v>9</v>
      </c>
      <c r="K69" s="15">
        <v>3</v>
      </c>
      <c r="L69" s="15">
        <v>6</v>
      </c>
      <c r="M69" s="85" t="s">
        <v>207</v>
      </c>
      <c r="N69" s="82" t="s">
        <v>207</v>
      </c>
      <c r="O69" s="82" t="s">
        <v>207</v>
      </c>
      <c r="P69" s="82" t="s">
        <v>207</v>
      </c>
      <c r="Q69" s="82" t="s">
        <v>207</v>
      </c>
      <c r="R69" s="82">
        <v>0</v>
      </c>
      <c r="S69" s="82">
        <v>0.11538461538461539</v>
      </c>
      <c r="T69" s="82">
        <v>0.125</v>
      </c>
      <c r="U69" s="82">
        <v>2.2222222222222223E-2</v>
      </c>
      <c r="V69" s="79">
        <v>4.7619047619047616E-2</v>
      </c>
    </row>
    <row r="70" spans="1:22" x14ac:dyDescent="0.3">
      <c r="A70" s="118" t="str">
        <f t="shared" si="2"/>
        <v>17 years - Schedule 1A offences (this is a subset of 17 years)</v>
      </c>
      <c r="B70" s="23" t="s">
        <v>83</v>
      </c>
      <c r="C70" s="15" t="s">
        <v>207</v>
      </c>
      <c r="D70" s="15" t="s">
        <v>207</v>
      </c>
      <c r="E70" s="15" t="s">
        <v>207</v>
      </c>
      <c r="F70" s="15" t="s">
        <v>207</v>
      </c>
      <c r="G70" s="15" t="s">
        <v>207</v>
      </c>
      <c r="H70" s="15">
        <v>0</v>
      </c>
      <c r="I70" s="15">
        <v>0</v>
      </c>
      <c r="J70" s="15">
        <v>0</v>
      </c>
      <c r="K70" s="15">
        <v>0</v>
      </c>
      <c r="L70" s="15">
        <v>0</v>
      </c>
      <c r="M70" s="85" t="s">
        <v>207</v>
      </c>
      <c r="N70" s="82" t="s">
        <v>207</v>
      </c>
      <c r="O70" s="82" t="s">
        <v>207</v>
      </c>
      <c r="P70" s="82" t="s">
        <v>207</v>
      </c>
      <c r="Q70" s="82" t="s">
        <v>207</v>
      </c>
      <c r="R70" s="82">
        <v>0</v>
      </c>
      <c r="S70" s="82">
        <v>0</v>
      </c>
      <c r="T70" s="82">
        <v>0</v>
      </c>
      <c r="U70" s="82">
        <v>0</v>
      </c>
      <c r="V70" s="79">
        <v>0</v>
      </c>
    </row>
    <row r="71" spans="1:22" x14ac:dyDescent="0.3">
      <c r="A71" s="118" t="str">
        <f t="shared" si="2"/>
        <v>17 years - Schedule 1A offences (this is a subset of 17 years)</v>
      </c>
      <c r="B71" s="23" t="s">
        <v>84</v>
      </c>
      <c r="C71" s="15" t="s">
        <v>207</v>
      </c>
      <c r="D71" s="15" t="s">
        <v>207</v>
      </c>
      <c r="E71" s="15" t="s">
        <v>207</v>
      </c>
      <c r="F71" s="15" t="s">
        <v>207</v>
      </c>
      <c r="G71" s="15" t="s">
        <v>207</v>
      </c>
      <c r="H71" s="15">
        <v>0</v>
      </c>
      <c r="I71" s="15">
        <v>3</v>
      </c>
      <c r="J71" s="15">
        <v>3</v>
      </c>
      <c r="K71" s="15">
        <v>3</v>
      </c>
      <c r="L71" s="15">
        <v>3</v>
      </c>
      <c r="M71" s="85" t="s">
        <v>207</v>
      </c>
      <c r="N71" s="82" t="s">
        <v>207</v>
      </c>
      <c r="O71" s="82" t="s">
        <v>207</v>
      </c>
      <c r="P71" s="82" t="s">
        <v>207</v>
      </c>
      <c r="Q71" s="82" t="s">
        <v>207</v>
      </c>
      <c r="R71" s="82">
        <v>0</v>
      </c>
      <c r="S71" s="82">
        <v>3.8461538461538464E-2</v>
      </c>
      <c r="T71" s="82">
        <v>4.1666666666666664E-2</v>
      </c>
      <c r="U71" s="82">
        <v>2.2222222222222223E-2</v>
      </c>
      <c r="V71" s="79">
        <v>2.3809523809523808E-2</v>
      </c>
    </row>
    <row r="72" spans="1:22" x14ac:dyDescent="0.3">
      <c r="A72" s="118" t="str">
        <f t="shared" si="2"/>
        <v>17 years - Schedule 1A offences (this is a subset of 17 years)</v>
      </c>
      <c r="B72" s="23" t="s">
        <v>85</v>
      </c>
      <c r="C72" s="15" t="s">
        <v>207</v>
      </c>
      <c r="D72" s="15" t="s">
        <v>207</v>
      </c>
      <c r="E72" s="15" t="s">
        <v>207</v>
      </c>
      <c r="F72" s="15" t="s">
        <v>207</v>
      </c>
      <c r="G72" s="15" t="s">
        <v>207</v>
      </c>
      <c r="H72" s="15">
        <v>0</v>
      </c>
      <c r="I72" s="15">
        <v>0</v>
      </c>
      <c r="J72" s="15">
        <v>0</v>
      </c>
      <c r="K72" s="15">
        <v>0</v>
      </c>
      <c r="L72" s="15">
        <v>0</v>
      </c>
      <c r="M72" s="85" t="s">
        <v>207</v>
      </c>
      <c r="N72" s="82" t="s">
        <v>207</v>
      </c>
      <c r="O72" s="82" t="s">
        <v>207</v>
      </c>
      <c r="P72" s="82" t="s">
        <v>207</v>
      </c>
      <c r="Q72" s="82" t="s">
        <v>207</v>
      </c>
      <c r="R72" s="82">
        <v>0</v>
      </c>
      <c r="S72" s="82">
        <v>0</v>
      </c>
      <c r="T72" s="82">
        <v>0</v>
      </c>
      <c r="U72" s="82">
        <v>0</v>
      </c>
      <c r="V72" s="79">
        <v>0</v>
      </c>
    </row>
    <row r="73" spans="1:22" x14ac:dyDescent="0.3">
      <c r="A73" s="118" t="str">
        <f t="shared" si="2"/>
        <v>17 years - Schedule 1A offences (this is a subset of 17 years)</v>
      </c>
      <c r="B73" s="23" t="s">
        <v>86</v>
      </c>
      <c r="C73" s="15" t="s">
        <v>207</v>
      </c>
      <c r="D73" s="15" t="s">
        <v>207</v>
      </c>
      <c r="E73" s="15" t="s">
        <v>207</v>
      </c>
      <c r="F73" s="15" t="s">
        <v>207</v>
      </c>
      <c r="G73" s="15" t="s">
        <v>207</v>
      </c>
      <c r="H73" s="15" t="s">
        <v>207</v>
      </c>
      <c r="I73" s="15" t="s">
        <v>207</v>
      </c>
      <c r="J73" s="15" t="s">
        <v>207</v>
      </c>
      <c r="K73" s="15" t="s">
        <v>207</v>
      </c>
      <c r="L73" s="15" t="s">
        <v>207</v>
      </c>
      <c r="M73" s="85" t="s">
        <v>207</v>
      </c>
      <c r="N73" s="82" t="s">
        <v>207</v>
      </c>
      <c r="O73" s="82" t="s">
        <v>207</v>
      </c>
      <c r="P73" s="82" t="s">
        <v>207</v>
      </c>
      <c r="Q73" s="82" t="s">
        <v>207</v>
      </c>
      <c r="R73" s="82" t="s">
        <v>207</v>
      </c>
      <c r="S73" s="82" t="s">
        <v>207</v>
      </c>
      <c r="T73" s="82" t="s">
        <v>207</v>
      </c>
      <c r="U73" s="82" t="s">
        <v>207</v>
      </c>
      <c r="V73" s="79" t="s">
        <v>207</v>
      </c>
    </row>
    <row r="74" spans="1:22" x14ac:dyDescent="0.3">
      <c r="A74" s="118" t="str">
        <f t="shared" si="2"/>
        <v>17 years - Schedule 1A offences (this is a subset of 17 years)</v>
      </c>
      <c r="B74" s="23" t="s">
        <v>87</v>
      </c>
      <c r="C74" s="15" t="s">
        <v>207</v>
      </c>
      <c r="D74" s="15" t="s">
        <v>207</v>
      </c>
      <c r="E74" s="15" t="s">
        <v>207</v>
      </c>
      <c r="F74" s="15" t="s">
        <v>207</v>
      </c>
      <c r="G74" s="15" t="s">
        <v>207</v>
      </c>
      <c r="H74" s="15">
        <v>0</v>
      </c>
      <c r="I74" s="15">
        <v>0</v>
      </c>
      <c r="J74" s="15">
        <v>0</v>
      </c>
      <c r="K74" s="15">
        <v>0</v>
      </c>
      <c r="L74" s="15">
        <v>0</v>
      </c>
      <c r="M74" s="85" t="s">
        <v>207</v>
      </c>
      <c r="N74" s="82" t="s">
        <v>207</v>
      </c>
      <c r="O74" s="82" t="s">
        <v>207</v>
      </c>
      <c r="P74" s="82" t="s">
        <v>207</v>
      </c>
      <c r="Q74" s="82" t="s">
        <v>207</v>
      </c>
      <c r="R74" s="82">
        <v>0</v>
      </c>
      <c r="S74" s="82">
        <v>0</v>
      </c>
      <c r="T74" s="82">
        <v>0</v>
      </c>
      <c r="U74" s="82">
        <v>0</v>
      </c>
      <c r="V74" s="79">
        <v>0</v>
      </c>
    </row>
    <row r="75" spans="1:22" x14ac:dyDescent="0.3">
      <c r="A75" s="118" t="str">
        <f t="shared" si="2"/>
        <v>17 years - Schedule 1A offences (this is a subset of 17 years)</v>
      </c>
      <c r="B75" s="23" t="s">
        <v>88</v>
      </c>
      <c r="C75" s="15" t="s">
        <v>207</v>
      </c>
      <c r="D75" s="15" t="s">
        <v>207</v>
      </c>
      <c r="E75" s="15" t="s">
        <v>207</v>
      </c>
      <c r="F75" s="15" t="s">
        <v>207</v>
      </c>
      <c r="G75" s="15" t="s">
        <v>207</v>
      </c>
      <c r="H75" s="15">
        <v>0</v>
      </c>
      <c r="I75" s="15">
        <v>0</v>
      </c>
      <c r="J75" s="15">
        <v>0</v>
      </c>
      <c r="K75" s="15">
        <v>0</v>
      </c>
      <c r="L75" s="15">
        <v>0</v>
      </c>
      <c r="M75" s="85" t="s">
        <v>207</v>
      </c>
      <c r="N75" s="82" t="s">
        <v>207</v>
      </c>
      <c r="O75" s="82" t="s">
        <v>207</v>
      </c>
      <c r="P75" s="82" t="s">
        <v>207</v>
      </c>
      <c r="Q75" s="82" t="s">
        <v>207</v>
      </c>
      <c r="R75" s="82">
        <v>0</v>
      </c>
      <c r="S75" s="82">
        <v>0</v>
      </c>
      <c r="T75" s="82">
        <v>0</v>
      </c>
      <c r="U75" s="82">
        <v>0</v>
      </c>
      <c r="V75" s="79">
        <v>0</v>
      </c>
    </row>
    <row r="76" spans="1:22" x14ac:dyDescent="0.3">
      <c r="A76" s="119" t="str">
        <f t="shared" si="2"/>
        <v>17 years - Schedule 1A offences (this is a subset of 17 years)</v>
      </c>
      <c r="B76" s="19" t="s">
        <v>0</v>
      </c>
      <c r="C76" s="45" t="s">
        <v>207</v>
      </c>
      <c r="D76" s="45" t="s">
        <v>207</v>
      </c>
      <c r="E76" s="45" t="s">
        <v>207</v>
      </c>
      <c r="F76" s="45" t="s">
        <v>207</v>
      </c>
      <c r="G76" s="45" t="s">
        <v>207</v>
      </c>
      <c r="H76" s="45">
        <v>6</v>
      </c>
      <c r="I76" s="45">
        <v>78</v>
      </c>
      <c r="J76" s="45">
        <v>72</v>
      </c>
      <c r="K76" s="45">
        <v>135</v>
      </c>
      <c r="L76" s="84">
        <v>126</v>
      </c>
      <c r="M76" s="86" t="s">
        <v>207</v>
      </c>
      <c r="N76" s="83" t="s">
        <v>207</v>
      </c>
      <c r="O76" s="83" t="s">
        <v>207</v>
      </c>
      <c r="P76" s="83" t="s">
        <v>207</v>
      </c>
      <c r="Q76" s="83" t="s">
        <v>207</v>
      </c>
      <c r="R76" s="83">
        <v>1</v>
      </c>
      <c r="S76" s="83">
        <v>1</v>
      </c>
      <c r="T76" s="83">
        <v>1</v>
      </c>
      <c r="U76" s="83">
        <v>1</v>
      </c>
      <c r="V76" s="81">
        <v>1</v>
      </c>
    </row>
  </sheetData>
  <autoFilter ref="A8:B8" xr:uid="{43D08358-15A0-4BB6-BBFD-E2000E5A3435}"/>
  <customSheetViews>
    <customSheetView guid="{608C5311-9BDC-4FEE-A26E-8CF6B2EC5F35}">
      <selection activeCell="A2" sqref="A2:XFD2"/>
      <pageMargins left="0.7" right="0.7" top="0.75" bottom="0.75" header="0.3" footer="0.3"/>
    </customSheetView>
  </customSheetViews>
  <mergeCells count="12">
    <mergeCell ref="A60:A76"/>
    <mergeCell ref="A1:V1"/>
    <mergeCell ref="A2:V2"/>
    <mergeCell ref="A6:V6"/>
    <mergeCell ref="A4:V4"/>
    <mergeCell ref="A5:V5"/>
    <mergeCell ref="C7:L7"/>
    <mergeCell ref="M7:V7"/>
    <mergeCell ref="A9:A25"/>
    <mergeCell ref="A26:A42"/>
    <mergeCell ref="A43:A59"/>
    <mergeCell ref="A3:V3"/>
  </mergeCells>
  <hyperlinks>
    <hyperlink ref="A4:H4" location="'Definitions and data notes'!A1" display="For more information on how to interpret these figures, please read the Definitions and data notes." xr:uid="{8D59303A-D97D-4082-AC0B-11546FEF42A7}"/>
    <hyperlink ref="A5:H5" location="Contents!A1" display="Back to Contents page" xr:uid="{325D74A5-551D-4FF6-A6D9-EFF6B31C82E5}"/>
  </hyperlinks>
  <pageMargins left="0.7" right="0.7" top="0.75" bottom="0.75" header="0.3" footer="0.3"/>
  <pageSetup paperSize="8"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584D9-04AE-4FE1-B613-9AC66290E2D6}">
  <sheetPr codeName="Sheet11">
    <pageSetUpPr fitToPage="1"/>
  </sheetPr>
  <dimension ref="A1:V27"/>
  <sheetViews>
    <sheetView workbookViewId="0">
      <selection sqref="A1:V1"/>
    </sheetView>
  </sheetViews>
  <sheetFormatPr defaultColWidth="9" defaultRowHeight="14.5" x14ac:dyDescent="0.3"/>
  <cols>
    <col min="1" max="1" width="15.61328125" style="18" customWidth="1"/>
    <col min="2" max="2" width="35.61328125" style="18" customWidth="1"/>
    <col min="3" max="21" width="8.15234375" style="18" customWidth="1"/>
    <col min="22" max="16384" width="9" style="18"/>
  </cols>
  <sheetData>
    <row r="1" spans="1:22" s="32" customFormat="1" x14ac:dyDescent="0.3">
      <c r="A1" s="115" t="s">
        <v>200</v>
      </c>
      <c r="B1" s="115"/>
      <c r="C1" s="115"/>
      <c r="D1" s="115"/>
      <c r="E1" s="115"/>
      <c r="F1" s="115"/>
      <c r="G1" s="115"/>
      <c r="H1" s="115"/>
      <c r="I1" s="115"/>
      <c r="J1" s="115"/>
      <c r="K1" s="115"/>
      <c r="L1" s="115"/>
      <c r="M1" s="115"/>
      <c r="N1" s="115"/>
      <c r="O1" s="115"/>
      <c r="P1" s="115"/>
      <c r="Q1" s="115"/>
      <c r="R1" s="115"/>
      <c r="S1" s="115"/>
      <c r="T1" s="115"/>
      <c r="U1" s="115"/>
      <c r="V1" s="115"/>
    </row>
    <row r="2" spans="1:22" s="13" customFormat="1" ht="14.25" customHeight="1" x14ac:dyDescent="0.3">
      <c r="A2" s="112" t="s">
        <v>209</v>
      </c>
      <c r="B2" s="112"/>
      <c r="C2" s="112"/>
      <c r="D2" s="112"/>
      <c r="E2" s="112"/>
      <c r="F2" s="112"/>
      <c r="G2" s="112"/>
      <c r="H2" s="112"/>
      <c r="I2" s="112"/>
      <c r="J2" s="112"/>
      <c r="K2" s="112"/>
      <c r="L2" s="112"/>
      <c r="M2" s="112"/>
      <c r="N2" s="112"/>
      <c r="O2" s="112"/>
      <c r="P2" s="112"/>
      <c r="Q2" s="112"/>
      <c r="R2" s="112"/>
      <c r="S2" s="112"/>
      <c r="T2" s="112"/>
      <c r="U2" s="112"/>
      <c r="V2" s="112"/>
    </row>
    <row r="3" spans="1:22" s="13" customFormat="1" ht="48.5" customHeight="1" x14ac:dyDescent="0.3">
      <c r="A3" s="112" t="s">
        <v>134</v>
      </c>
      <c r="B3" s="112"/>
      <c r="C3" s="112"/>
      <c r="D3" s="112"/>
      <c r="E3" s="112"/>
      <c r="F3" s="112"/>
      <c r="G3" s="112"/>
      <c r="H3" s="112"/>
      <c r="I3" s="112"/>
      <c r="J3" s="112"/>
      <c r="K3" s="112"/>
      <c r="L3" s="112"/>
      <c r="M3" s="112"/>
      <c r="N3" s="112"/>
      <c r="O3" s="112"/>
      <c r="P3" s="112"/>
      <c r="Q3" s="112"/>
      <c r="R3" s="112"/>
      <c r="S3" s="112"/>
      <c r="T3" s="112"/>
      <c r="U3" s="112"/>
      <c r="V3" s="112"/>
    </row>
    <row r="4" spans="1:22" s="13" customFormat="1" ht="26.25" customHeight="1" x14ac:dyDescent="0.3">
      <c r="A4" s="117" t="s">
        <v>171</v>
      </c>
      <c r="B4" s="112"/>
      <c r="C4" s="112"/>
      <c r="D4" s="112"/>
      <c r="E4" s="112"/>
      <c r="F4" s="112"/>
      <c r="G4" s="112"/>
      <c r="H4" s="112"/>
      <c r="I4" s="112"/>
      <c r="J4" s="112"/>
      <c r="K4" s="112"/>
      <c r="L4" s="112"/>
      <c r="M4" s="112"/>
      <c r="N4" s="112"/>
      <c r="O4" s="112"/>
      <c r="P4" s="112"/>
      <c r="Q4" s="112"/>
      <c r="R4" s="112"/>
      <c r="S4" s="112"/>
      <c r="T4" s="112"/>
      <c r="U4" s="112"/>
      <c r="V4" s="112"/>
    </row>
    <row r="5" spans="1:22" ht="14.25" customHeight="1" x14ac:dyDescent="0.3">
      <c r="A5" s="116" t="s">
        <v>140</v>
      </c>
      <c r="B5" s="116"/>
      <c r="C5" s="116"/>
      <c r="D5" s="116"/>
      <c r="E5" s="116"/>
      <c r="F5" s="116"/>
      <c r="G5" s="116"/>
      <c r="H5" s="116"/>
      <c r="I5" s="116"/>
      <c r="J5" s="116"/>
      <c r="K5" s="116"/>
      <c r="L5" s="116"/>
      <c r="M5" s="116"/>
      <c r="N5" s="116"/>
      <c r="O5" s="116"/>
      <c r="P5" s="116"/>
      <c r="Q5" s="116"/>
      <c r="R5" s="116"/>
      <c r="S5" s="116"/>
      <c r="T5" s="116"/>
      <c r="U5" s="116"/>
      <c r="V5" s="116"/>
    </row>
    <row r="6" spans="1:22" ht="14.25" customHeight="1" x14ac:dyDescent="0.3">
      <c r="A6" s="116" t="s">
        <v>139</v>
      </c>
      <c r="B6" s="116"/>
      <c r="C6" s="116"/>
      <c r="D6" s="116"/>
      <c r="E6" s="116"/>
      <c r="F6" s="116"/>
      <c r="G6" s="116"/>
      <c r="H6" s="116"/>
      <c r="I6" s="116"/>
      <c r="J6" s="116"/>
      <c r="K6" s="116"/>
      <c r="L6" s="116"/>
      <c r="M6" s="116"/>
      <c r="N6" s="116"/>
      <c r="O6" s="116"/>
      <c r="P6" s="116"/>
      <c r="Q6" s="116"/>
      <c r="R6" s="116"/>
      <c r="S6" s="116"/>
      <c r="T6" s="116"/>
      <c r="U6" s="116"/>
      <c r="V6" s="116"/>
    </row>
    <row r="7" spans="1:22" s="13" customFormat="1" x14ac:dyDescent="0.3">
      <c r="A7" s="112" t="s">
        <v>213</v>
      </c>
      <c r="B7" s="112"/>
      <c r="C7" s="112"/>
      <c r="D7" s="112"/>
      <c r="E7" s="112"/>
      <c r="F7" s="112"/>
      <c r="G7" s="112"/>
      <c r="H7" s="112"/>
      <c r="I7" s="112"/>
      <c r="J7" s="112"/>
      <c r="K7" s="112"/>
      <c r="L7" s="112"/>
      <c r="M7" s="112"/>
      <c r="N7" s="112"/>
      <c r="O7" s="112"/>
      <c r="P7" s="112"/>
      <c r="Q7" s="112"/>
      <c r="R7" s="112"/>
      <c r="S7" s="112"/>
      <c r="T7" s="112"/>
      <c r="U7" s="112"/>
      <c r="V7" s="112"/>
    </row>
    <row r="8" spans="1:22" s="13" customFormat="1" x14ac:dyDescent="0.3">
      <c r="A8" s="124"/>
      <c r="B8" s="124"/>
      <c r="C8" s="122" t="s">
        <v>190</v>
      </c>
      <c r="D8" s="122"/>
      <c r="E8" s="122"/>
      <c r="F8" s="122"/>
      <c r="G8" s="122"/>
      <c r="H8" s="122"/>
      <c r="I8" s="122"/>
      <c r="J8" s="122"/>
      <c r="K8" s="122"/>
      <c r="L8" s="122"/>
      <c r="M8" s="123" t="s">
        <v>138</v>
      </c>
      <c r="N8" s="122"/>
      <c r="O8" s="122"/>
      <c r="P8" s="122"/>
      <c r="Q8" s="122"/>
      <c r="R8" s="122"/>
      <c r="S8" s="122"/>
      <c r="T8" s="122"/>
      <c r="U8" s="122"/>
      <c r="V8" s="122"/>
    </row>
    <row r="9" spans="1:22" x14ac:dyDescent="0.3">
      <c r="A9" s="12" t="s">
        <v>147</v>
      </c>
      <c r="B9" s="12" t="s">
        <v>1</v>
      </c>
      <c r="C9" s="1">
        <v>2014</v>
      </c>
      <c r="D9" s="1">
        <v>2015</v>
      </c>
      <c r="E9" s="1">
        <v>2016</v>
      </c>
      <c r="F9" s="1">
        <v>2017</v>
      </c>
      <c r="G9" s="1">
        <v>2018</v>
      </c>
      <c r="H9" s="1">
        <v>2019</v>
      </c>
      <c r="I9" s="1">
        <v>2020</v>
      </c>
      <c r="J9" s="1">
        <v>2021</v>
      </c>
      <c r="K9" s="1">
        <v>2022</v>
      </c>
      <c r="L9" s="40">
        <v>2023</v>
      </c>
      <c r="M9" s="1">
        <v>2014</v>
      </c>
      <c r="N9" s="1">
        <v>2015</v>
      </c>
      <c r="O9" s="1">
        <v>2016</v>
      </c>
      <c r="P9" s="1">
        <v>2017</v>
      </c>
      <c r="Q9" s="1">
        <v>2018</v>
      </c>
      <c r="R9" s="1">
        <v>2019</v>
      </c>
      <c r="S9" s="1">
        <v>2020</v>
      </c>
      <c r="T9" s="1">
        <v>2021</v>
      </c>
      <c r="U9" s="1">
        <v>2022</v>
      </c>
      <c r="V9" s="40">
        <v>2023</v>
      </c>
    </row>
    <row r="10" spans="1:22" x14ac:dyDescent="0.3">
      <c r="A10" s="118" t="s">
        <v>148</v>
      </c>
      <c r="B10" s="23" t="s">
        <v>109</v>
      </c>
      <c r="C10" s="15">
        <v>909</v>
      </c>
      <c r="D10" s="15">
        <v>888</v>
      </c>
      <c r="E10" s="15">
        <v>969</v>
      </c>
      <c r="F10" s="15">
        <v>870</v>
      </c>
      <c r="G10" s="15">
        <v>822</v>
      </c>
      <c r="H10" s="15">
        <v>777</v>
      </c>
      <c r="I10" s="15">
        <v>816</v>
      </c>
      <c r="J10" s="15">
        <v>690</v>
      </c>
      <c r="K10" s="15">
        <v>735</v>
      </c>
      <c r="L10" s="15">
        <v>915</v>
      </c>
      <c r="M10" s="78">
        <v>0.43722943722943725</v>
      </c>
      <c r="N10" s="79">
        <v>0.47360000000000002</v>
      </c>
      <c r="O10" s="79">
        <v>0.48717948717948717</v>
      </c>
      <c r="P10" s="79">
        <v>0.46251993620414672</v>
      </c>
      <c r="Q10" s="79">
        <v>0.50460405156537758</v>
      </c>
      <c r="R10" s="79">
        <v>0.51696606786427146</v>
      </c>
      <c r="S10" s="79">
        <v>0.5171102661596958</v>
      </c>
      <c r="T10" s="79">
        <v>0.51801801801801806</v>
      </c>
      <c r="U10" s="79">
        <v>0.51906779661016944</v>
      </c>
      <c r="V10" s="79">
        <v>0.54757630161579895</v>
      </c>
    </row>
    <row r="11" spans="1:22" x14ac:dyDescent="0.3">
      <c r="A11" s="118" t="str">
        <f>A10</f>
        <v>Total
(including 10 - 16 year olds and 17 year olds from 1 July 2019)</v>
      </c>
      <c r="B11" s="23" t="s">
        <v>110</v>
      </c>
      <c r="C11" s="15">
        <v>600</v>
      </c>
      <c r="D11" s="15">
        <v>477</v>
      </c>
      <c r="E11" s="15">
        <v>420</v>
      </c>
      <c r="F11" s="15">
        <v>513</v>
      </c>
      <c r="G11" s="15">
        <v>378</v>
      </c>
      <c r="H11" s="15">
        <v>279</v>
      </c>
      <c r="I11" s="15">
        <v>279</v>
      </c>
      <c r="J11" s="15">
        <v>240</v>
      </c>
      <c r="K11" s="15">
        <v>213</v>
      </c>
      <c r="L11" s="15">
        <v>240</v>
      </c>
      <c r="M11" s="78">
        <v>0.28860028860028858</v>
      </c>
      <c r="N11" s="79">
        <v>0.25440000000000002</v>
      </c>
      <c r="O11" s="79">
        <v>0.21116138763197587</v>
      </c>
      <c r="P11" s="79">
        <v>0.27272727272727271</v>
      </c>
      <c r="Q11" s="79">
        <v>0.23204419889502761</v>
      </c>
      <c r="R11" s="79">
        <v>0.18562874251497005</v>
      </c>
      <c r="S11" s="79">
        <v>0.17680608365019013</v>
      </c>
      <c r="T11" s="79">
        <v>0.18018018018018017</v>
      </c>
      <c r="U11" s="79">
        <v>0.15042372881355931</v>
      </c>
      <c r="V11" s="79">
        <v>0.14362657091561939</v>
      </c>
    </row>
    <row r="12" spans="1:22" x14ac:dyDescent="0.3">
      <c r="A12" s="118" t="str">
        <f t="shared" ref="A12:A15" si="0">A11</f>
        <v>Total
(including 10 - 16 year olds and 17 year olds from 1 July 2019)</v>
      </c>
      <c r="B12" s="23" t="s">
        <v>177</v>
      </c>
      <c r="C12" s="15">
        <v>396</v>
      </c>
      <c r="D12" s="15">
        <v>372</v>
      </c>
      <c r="E12" s="15">
        <v>444</v>
      </c>
      <c r="F12" s="15">
        <v>393</v>
      </c>
      <c r="G12" s="15">
        <v>336</v>
      </c>
      <c r="H12" s="15">
        <v>351</v>
      </c>
      <c r="I12" s="15">
        <v>360</v>
      </c>
      <c r="J12" s="15">
        <v>318</v>
      </c>
      <c r="K12" s="15">
        <v>339</v>
      </c>
      <c r="L12" s="15">
        <v>399</v>
      </c>
      <c r="M12" s="78">
        <v>0.19047619047619047</v>
      </c>
      <c r="N12" s="79">
        <v>0.19839999999999999</v>
      </c>
      <c r="O12" s="79">
        <v>0.22322775263951736</v>
      </c>
      <c r="P12" s="79">
        <v>0.20893141945773525</v>
      </c>
      <c r="Q12" s="79">
        <v>0.20626151012891344</v>
      </c>
      <c r="R12" s="79">
        <v>0.23353293413173654</v>
      </c>
      <c r="S12" s="79">
        <v>0.22813688212927757</v>
      </c>
      <c r="T12" s="79">
        <v>0.23873873873873874</v>
      </c>
      <c r="U12" s="79">
        <v>0.23940677966101695</v>
      </c>
      <c r="V12" s="79">
        <v>0.23877917414721722</v>
      </c>
    </row>
    <row r="13" spans="1:22" x14ac:dyDescent="0.3">
      <c r="A13" s="118" t="str">
        <f t="shared" si="0"/>
        <v>Total
(including 10 - 16 year olds and 17 year olds from 1 July 2019)</v>
      </c>
      <c r="B13" s="23" t="s">
        <v>111</v>
      </c>
      <c r="C13" s="15">
        <v>117</v>
      </c>
      <c r="D13" s="15">
        <v>87</v>
      </c>
      <c r="E13" s="15">
        <v>96</v>
      </c>
      <c r="F13" s="15">
        <v>72</v>
      </c>
      <c r="G13" s="15">
        <v>63</v>
      </c>
      <c r="H13" s="15">
        <v>60</v>
      </c>
      <c r="I13" s="15">
        <v>90</v>
      </c>
      <c r="J13" s="15">
        <v>54</v>
      </c>
      <c r="K13" s="15">
        <v>93</v>
      </c>
      <c r="L13" s="15">
        <v>84</v>
      </c>
      <c r="M13" s="78">
        <v>5.627705627705628E-2</v>
      </c>
      <c r="N13" s="79">
        <v>4.6399999999999997E-2</v>
      </c>
      <c r="O13" s="79">
        <v>4.8265460030165915E-2</v>
      </c>
      <c r="P13" s="79">
        <v>3.8277511961722487E-2</v>
      </c>
      <c r="Q13" s="79">
        <v>3.8674033149171269E-2</v>
      </c>
      <c r="R13" s="79">
        <v>3.9920159680638723E-2</v>
      </c>
      <c r="S13" s="79">
        <v>5.7034220532319393E-2</v>
      </c>
      <c r="T13" s="79">
        <v>4.0540540540540543E-2</v>
      </c>
      <c r="U13" s="79">
        <v>6.5677966101694921E-2</v>
      </c>
      <c r="V13" s="79">
        <v>5.0269299820466788E-2</v>
      </c>
    </row>
    <row r="14" spans="1:22" x14ac:dyDescent="0.3">
      <c r="A14" s="118" t="str">
        <f t="shared" si="0"/>
        <v>Total
(including 10 - 16 year olds and 17 year olds from 1 July 2019)</v>
      </c>
      <c r="B14" s="23" t="s">
        <v>112</v>
      </c>
      <c r="C14" s="15">
        <v>60</v>
      </c>
      <c r="D14" s="15">
        <v>48</v>
      </c>
      <c r="E14" s="15">
        <v>57</v>
      </c>
      <c r="F14" s="15">
        <v>33</v>
      </c>
      <c r="G14" s="15">
        <v>30</v>
      </c>
      <c r="H14" s="15">
        <v>36</v>
      </c>
      <c r="I14" s="15">
        <v>33</v>
      </c>
      <c r="J14" s="15">
        <v>30</v>
      </c>
      <c r="K14" s="15">
        <v>33</v>
      </c>
      <c r="L14" s="15">
        <v>33</v>
      </c>
      <c r="M14" s="78">
        <v>2.886002886002886E-2</v>
      </c>
      <c r="N14" s="79">
        <v>2.5600000000000001E-2</v>
      </c>
      <c r="O14" s="79">
        <v>2.8657616892911009E-2</v>
      </c>
      <c r="P14" s="79">
        <v>1.7543859649122806E-2</v>
      </c>
      <c r="Q14" s="79">
        <v>1.841620626151013E-2</v>
      </c>
      <c r="R14" s="79">
        <v>2.3952095808383235E-2</v>
      </c>
      <c r="S14" s="79">
        <v>2.0912547528517109E-2</v>
      </c>
      <c r="T14" s="79">
        <v>2.2522522522522521E-2</v>
      </c>
      <c r="U14" s="79">
        <v>2.3305084745762712E-2</v>
      </c>
      <c r="V14" s="79">
        <v>1.9748653500897665E-2</v>
      </c>
    </row>
    <row r="15" spans="1:22" x14ac:dyDescent="0.3">
      <c r="A15" s="119" t="str">
        <f t="shared" si="0"/>
        <v>Total
(including 10 - 16 year olds and 17 year olds from 1 July 2019)</v>
      </c>
      <c r="B15" s="26" t="s">
        <v>0</v>
      </c>
      <c r="C15" s="60">
        <v>2079</v>
      </c>
      <c r="D15" s="60">
        <v>1875</v>
      </c>
      <c r="E15" s="60">
        <v>1989</v>
      </c>
      <c r="F15" s="60">
        <v>1881</v>
      </c>
      <c r="G15" s="60">
        <v>1629</v>
      </c>
      <c r="H15" s="60">
        <v>1503</v>
      </c>
      <c r="I15" s="60">
        <v>1578</v>
      </c>
      <c r="J15" s="60">
        <v>1332</v>
      </c>
      <c r="K15" s="60">
        <v>1416</v>
      </c>
      <c r="L15" s="77">
        <v>1671</v>
      </c>
      <c r="M15" s="80">
        <v>1</v>
      </c>
      <c r="N15" s="81">
        <v>1</v>
      </c>
      <c r="O15" s="81">
        <v>1</v>
      </c>
      <c r="P15" s="81">
        <v>1</v>
      </c>
      <c r="Q15" s="81">
        <v>1</v>
      </c>
      <c r="R15" s="81">
        <v>1</v>
      </c>
      <c r="S15" s="81">
        <v>1</v>
      </c>
      <c r="T15" s="81">
        <v>1</v>
      </c>
      <c r="U15" s="81">
        <v>1</v>
      </c>
      <c r="V15" s="81">
        <v>1</v>
      </c>
    </row>
    <row r="16" spans="1:22" x14ac:dyDescent="0.3">
      <c r="A16" s="118" t="s">
        <v>149</v>
      </c>
      <c r="B16" s="23" t="s">
        <v>109</v>
      </c>
      <c r="C16" s="15">
        <v>909</v>
      </c>
      <c r="D16" s="15">
        <v>888</v>
      </c>
      <c r="E16" s="15">
        <v>969</v>
      </c>
      <c r="F16" s="15">
        <v>870</v>
      </c>
      <c r="G16" s="15">
        <v>822</v>
      </c>
      <c r="H16" s="15">
        <v>753</v>
      </c>
      <c r="I16" s="15">
        <v>612</v>
      </c>
      <c r="J16" s="15">
        <v>510</v>
      </c>
      <c r="K16" s="15">
        <v>552</v>
      </c>
      <c r="L16" s="15">
        <v>699</v>
      </c>
      <c r="M16" s="78">
        <v>0.43722943722943725</v>
      </c>
      <c r="N16" s="79">
        <v>0.47360000000000002</v>
      </c>
      <c r="O16" s="79">
        <v>0.48717948717948717</v>
      </c>
      <c r="P16" s="79">
        <v>0.46251993620414672</v>
      </c>
      <c r="Q16" s="79">
        <v>0.50460405156537758</v>
      </c>
      <c r="R16" s="79">
        <v>0.55902004454342979</v>
      </c>
      <c r="S16" s="79">
        <v>0.5730337078651685</v>
      </c>
      <c r="T16" s="79">
        <v>0.57046979865771807</v>
      </c>
      <c r="U16" s="79">
        <v>0.57499999999999996</v>
      </c>
      <c r="V16" s="79">
        <v>0.58250000000000002</v>
      </c>
    </row>
    <row r="17" spans="1:22" x14ac:dyDescent="0.3">
      <c r="A17" s="118" t="str">
        <f t="shared" ref="A17:A21" si="1">A16</f>
        <v>10 - 16 years</v>
      </c>
      <c r="B17" s="23" t="s">
        <v>110</v>
      </c>
      <c r="C17" s="15">
        <v>600</v>
      </c>
      <c r="D17" s="15">
        <v>477</v>
      </c>
      <c r="E17" s="15">
        <v>420</v>
      </c>
      <c r="F17" s="15">
        <v>513</v>
      </c>
      <c r="G17" s="15">
        <v>378</v>
      </c>
      <c r="H17" s="15">
        <v>258</v>
      </c>
      <c r="I17" s="15">
        <v>207</v>
      </c>
      <c r="J17" s="15">
        <v>153</v>
      </c>
      <c r="K17" s="15">
        <v>132</v>
      </c>
      <c r="L17" s="15">
        <v>171</v>
      </c>
      <c r="M17" s="78">
        <v>0.28860028860028858</v>
      </c>
      <c r="N17" s="79">
        <v>0.25440000000000002</v>
      </c>
      <c r="O17" s="79">
        <v>0.21116138763197587</v>
      </c>
      <c r="P17" s="79">
        <v>0.27272727272727271</v>
      </c>
      <c r="Q17" s="79">
        <v>0.23204419889502761</v>
      </c>
      <c r="R17" s="79">
        <v>0.19153674832962139</v>
      </c>
      <c r="S17" s="79">
        <v>0.19382022471910113</v>
      </c>
      <c r="T17" s="79">
        <v>0.17114093959731544</v>
      </c>
      <c r="U17" s="79">
        <v>0.13750000000000001</v>
      </c>
      <c r="V17" s="79">
        <v>0.14249999999999999</v>
      </c>
    </row>
    <row r="18" spans="1:22" x14ac:dyDescent="0.3">
      <c r="A18" s="118" t="str">
        <f t="shared" si="1"/>
        <v>10 - 16 years</v>
      </c>
      <c r="B18" s="23" t="s">
        <v>177</v>
      </c>
      <c r="C18" s="15">
        <v>396</v>
      </c>
      <c r="D18" s="15">
        <v>372</v>
      </c>
      <c r="E18" s="15">
        <v>444</v>
      </c>
      <c r="F18" s="15">
        <v>393</v>
      </c>
      <c r="G18" s="15">
        <v>336</v>
      </c>
      <c r="H18" s="15">
        <v>270</v>
      </c>
      <c r="I18" s="15">
        <v>225</v>
      </c>
      <c r="J18" s="15">
        <v>216</v>
      </c>
      <c r="K18" s="15">
        <v>249</v>
      </c>
      <c r="L18" s="15">
        <v>303</v>
      </c>
      <c r="M18" s="78">
        <v>0.19047619047619047</v>
      </c>
      <c r="N18" s="79">
        <v>0.19839999999999999</v>
      </c>
      <c r="O18" s="79">
        <v>0.22322775263951736</v>
      </c>
      <c r="P18" s="79">
        <v>0.20893141945773525</v>
      </c>
      <c r="Q18" s="79">
        <v>0.20626151012891344</v>
      </c>
      <c r="R18" s="79">
        <v>0.20044543429844097</v>
      </c>
      <c r="S18" s="79">
        <v>0.21067415730337077</v>
      </c>
      <c r="T18" s="79">
        <v>0.24161073825503357</v>
      </c>
      <c r="U18" s="79">
        <v>0.25937500000000002</v>
      </c>
      <c r="V18" s="79">
        <v>0.2525</v>
      </c>
    </row>
    <row r="19" spans="1:22" x14ac:dyDescent="0.3">
      <c r="A19" s="118" t="str">
        <f t="shared" si="1"/>
        <v>10 - 16 years</v>
      </c>
      <c r="B19" s="23" t="s">
        <v>111</v>
      </c>
      <c r="C19" s="15">
        <v>117</v>
      </c>
      <c r="D19" s="15">
        <v>87</v>
      </c>
      <c r="E19" s="15">
        <v>96</v>
      </c>
      <c r="F19" s="15">
        <v>72</v>
      </c>
      <c r="G19" s="15">
        <v>63</v>
      </c>
      <c r="H19" s="15">
        <v>33</v>
      </c>
      <c r="I19" s="15">
        <v>12</v>
      </c>
      <c r="J19" s="15">
        <v>6</v>
      </c>
      <c r="K19" s="15">
        <v>9</v>
      </c>
      <c r="L19" s="15">
        <v>12</v>
      </c>
      <c r="M19" s="78">
        <v>5.627705627705628E-2</v>
      </c>
      <c r="N19" s="79">
        <v>4.6399999999999997E-2</v>
      </c>
      <c r="O19" s="79">
        <v>4.8265460030165915E-2</v>
      </c>
      <c r="P19" s="79">
        <v>3.8277511961722487E-2</v>
      </c>
      <c r="Q19" s="79">
        <v>3.8674033149171269E-2</v>
      </c>
      <c r="R19" s="79">
        <v>2.4498886414253896E-2</v>
      </c>
      <c r="S19" s="79">
        <v>1.1235955056179775E-2</v>
      </c>
      <c r="T19" s="79">
        <v>6.7114093959731542E-3</v>
      </c>
      <c r="U19" s="79">
        <v>9.3749999999999997E-3</v>
      </c>
      <c r="V19" s="79">
        <v>0.01</v>
      </c>
    </row>
    <row r="20" spans="1:22" x14ac:dyDescent="0.3">
      <c r="A20" s="118" t="str">
        <f t="shared" si="1"/>
        <v>10 - 16 years</v>
      </c>
      <c r="B20" s="23" t="s">
        <v>112</v>
      </c>
      <c r="C20" s="15">
        <v>60</v>
      </c>
      <c r="D20" s="15">
        <v>48</v>
      </c>
      <c r="E20" s="15">
        <v>57</v>
      </c>
      <c r="F20" s="15">
        <v>33</v>
      </c>
      <c r="G20" s="15">
        <v>30</v>
      </c>
      <c r="H20" s="15">
        <v>30</v>
      </c>
      <c r="I20" s="15">
        <v>15</v>
      </c>
      <c r="J20" s="15">
        <v>12</v>
      </c>
      <c r="K20" s="15">
        <v>18</v>
      </c>
      <c r="L20" s="15">
        <v>15</v>
      </c>
      <c r="M20" s="78">
        <v>2.886002886002886E-2</v>
      </c>
      <c r="N20" s="79">
        <v>2.5600000000000001E-2</v>
      </c>
      <c r="O20" s="79">
        <v>2.8657616892911009E-2</v>
      </c>
      <c r="P20" s="79">
        <v>1.7543859649122806E-2</v>
      </c>
      <c r="Q20" s="79">
        <v>1.841620626151013E-2</v>
      </c>
      <c r="R20" s="79">
        <v>2.2271714922048998E-2</v>
      </c>
      <c r="S20" s="79">
        <v>1.4044943820224719E-2</v>
      </c>
      <c r="T20" s="79">
        <v>1.3422818791946308E-2</v>
      </c>
      <c r="U20" s="79">
        <v>1.8749999999999999E-2</v>
      </c>
      <c r="V20" s="79">
        <v>1.2500000000000001E-2</v>
      </c>
    </row>
    <row r="21" spans="1:22" x14ac:dyDescent="0.3">
      <c r="A21" s="119" t="str">
        <f t="shared" si="1"/>
        <v>10 - 16 years</v>
      </c>
      <c r="B21" s="26" t="s">
        <v>0</v>
      </c>
      <c r="C21" s="60">
        <v>2079</v>
      </c>
      <c r="D21" s="60">
        <v>1875</v>
      </c>
      <c r="E21" s="60">
        <v>1989</v>
      </c>
      <c r="F21" s="60">
        <v>1881</v>
      </c>
      <c r="G21" s="60">
        <v>1629</v>
      </c>
      <c r="H21" s="60">
        <v>1347</v>
      </c>
      <c r="I21" s="60">
        <v>1068</v>
      </c>
      <c r="J21" s="60">
        <v>894</v>
      </c>
      <c r="K21" s="60">
        <v>960</v>
      </c>
      <c r="L21" s="60">
        <v>1200</v>
      </c>
      <c r="M21" s="80">
        <v>1</v>
      </c>
      <c r="N21" s="81">
        <v>1</v>
      </c>
      <c r="O21" s="81">
        <v>1</v>
      </c>
      <c r="P21" s="81">
        <v>1</v>
      </c>
      <c r="Q21" s="81">
        <v>1</v>
      </c>
      <c r="R21" s="81">
        <v>1</v>
      </c>
      <c r="S21" s="81">
        <v>1</v>
      </c>
      <c r="T21" s="81">
        <v>1</v>
      </c>
      <c r="U21" s="81">
        <v>1</v>
      </c>
      <c r="V21" s="81">
        <v>1</v>
      </c>
    </row>
    <row r="22" spans="1:22" x14ac:dyDescent="0.3">
      <c r="A22" s="120" t="s">
        <v>150</v>
      </c>
      <c r="B22" s="23" t="s">
        <v>109</v>
      </c>
      <c r="C22" s="15" t="s">
        <v>207</v>
      </c>
      <c r="D22" s="15" t="s">
        <v>207</v>
      </c>
      <c r="E22" s="15" t="s">
        <v>207</v>
      </c>
      <c r="F22" s="15" t="s">
        <v>207</v>
      </c>
      <c r="G22" s="15" t="s">
        <v>207</v>
      </c>
      <c r="H22" s="15">
        <v>21</v>
      </c>
      <c r="I22" s="15">
        <v>204</v>
      </c>
      <c r="J22" s="15">
        <v>180</v>
      </c>
      <c r="K22" s="15">
        <v>183</v>
      </c>
      <c r="L22" s="15">
        <v>216</v>
      </c>
      <c r="M22" s="78" t="s">
        <v>207</v>
      </c>
      <c r="N22" s="82" t="s">
        <v>207</v>
      </c>
      <c r="O22" s="82" t="s">
        <v>207</v>
      </c>
      <c r="P22" s="82" t="s">
        <v>207</v>
      </c>
      <c r="Q22" s="82" t="s">
        <v>207</v>
      </c>
      <c r="R22" s="82">
        <v>0.13461538461538461</v>
      </c>
      <c r="S22" s="82">
        <v>0.40236686390532544</v>
      </c>
      <c r="T22" s="82">
        <v>0.41095890410958902</v>
      </c>
      <c r="U22" s="82">
        <v>0.40131578947368424</v>
      </c>
      <c r="V22" s="79">
        <v>0.46153846153846156</v>
      </c>
    </row>
    <row r="23" spans="1:22" x14ac:dyDescent="0.3">
      <c r="A23" s="118" t="str">
        <f t="shared" ref="A23:A27" si="2">A22</f>
        <v>17 years</v>
      </c>
      <c r="B23" s="23" t="s">
        <v>110</v>
      </c>
      <c r="C23" s="15" t="s">
        <v>207</v>
      </c>
      <c r="D23" s="15" t="s">
        <v>207</v>
      </c>
      <c r="E23" s="15" t="s">
        <v>207</v>
      </c>
      <c r="F23" s="15" t="s">
        <v>207</v>
      </c>
      <c r="G23" s="15" t="s">
        <v>207</v>
      </c>
      <c r="H23" s="15">
        <v>18</v>
      </c>
      <c r="I23" s="15">
        <v>72</v>
      </c>
      <c r="J23" s="15">
        <v>87</v>
      </c>
      <c r="K23" s="15">
        <v>81</v>
      </c>
      <c r="L23" s="15">
        <v>69</v>
      </c>
      <c r="M23" s="78" t="s">
        <v>207</v>
      </c>
      <c r="N23" s="82" t="s">
        <v>207</v>
      </c>
      <c r="O23" s="82" t="s">
        <v>207</v>
      </c>
      <c r="P23" s="82" t="s">
        <v>207</v>
      </c>
      <c r="Q23" s="82" t="s">
        <v>207</v>
      </c>
      <c r="R23" s="82">
        <v>0.11538461538461539</v>
      </c>
      <c r="S23" s="82">
        <v>0.14201183431952663</v>
      </c>
      <c r="T23" s="82">
        <v>0.19863013698630136</v>
      </c>
      <c r="U23" s="82">
        <v>0.17763157894736842</v>
      </c>
      <c r="V23" s="79">
        <v>0.14743589743589744</v>
      </c>
    </row>
    <row r="24" spans="1:22" x14ac:dyDescent="0.3">
      <c r="A24" s="118" t="str">
        <f t="shared" si="2"/>
        <v>17 years</v>
      </c>
      <c r="B24" s="23" t="s">
        <v>177</v>
      </c>
      <c r="C24" s="15" t="s">
        <v>207</v>
      </c>
      <c r="D24" s="15" t="s">
        <v>207</v>
      </c>
      <c r="E24" s="15" t="s">
        <v>207</v>
      </c>
      <c r="F24" s="15" t="s">
        <v>207</v>
      </c>
      <c r="G24" s="15" t="s">
        <v>207</v>
      </c>
      <c r="H24" s="15">
        <v>81</v>
      </c>
      <c r="I24" s="15">
        <v>135</v>
      </c>
      <c r="J24" s="15">
        <v>105</v>
      </c>
      <c r="K24" s="15">
        <v>93</v>
      </c>
      <c r="L24" s="15">
        <v>96</v>
      </c>
      <c r="M24" s="78" t="s">
        <v>207</v>
      </c>
      <c r="N24" s="82" t="s">
        <v>207</v>
      </c>
      <c r="O24" s="82" t="s">
        <v>207</v>
      </c>
      <c r="P24" s="82" t="s">
        <v>207</v>
      </c>
      <c r="Q24" s="82" t="s">
        <v>207</v>
      </c>
      <c r="R24" s="82">
        <v>0.51923076923076927</v>
      </c>
      <c r="S24" s="82">
        <v>0.26627218934911245</v>
      </c>
      <c r="T24" s="82">
        <v>0.23972602739726026</v>
      </c>
      <c r="U24" s="82">
        <v>0.20394736842105263</v>
      </c>
      <c r="V24" s="79">
        <v>0.20512820512820512</v>
      </c>
    </row>
    <row r="25" spans="1:22" x14ac:dyDescent="0.3">
      <c r="A25" s="118" t="str">
        <f t="shared" si="2"/>
        <v>17 years</v>
      </c>
      <c r="B25" s="23" t="s">
        <v>111</v>
      </c>
      <c r="C25" s="15" t="s">
        <v>207</v>
      </c>
      <c r="D25" s="15" t="s">
        <v>207</v>
      </c>
      <c r="E25" s="15" t="s">
        <v>207</v>
      </c>
      <c r="F25" s="15" t="s">
        <v>207</v>
      </c>
      <c r="G25" s="15" t="s">
        <v>207</v>
      </c>
      <c r="H25" s="15">
        <v>27</v>
      </c>
      <c r="I25" s="15">
        <v>78</v>
      </c>
      <c r="J25" s="15">
        <v>48</v>
      </c>
      <c r="K25" s="15">
        <v>81</v>
      </c>
      <c r="L25" s="15">
        <v>69</v>
      </c>
      <c r="M25" s="78" t="s">
        <v>207</v>
      </c>
      <c r="N25" s="82" t="s">
        <v>207</v>
      </c>
      <c r="O25" s="82" t="s">
        <v>207</v>
      </c>
      <c r="P25" s="82" t="s">
        <v>207</v>
      </c>
      <c r="Q25" s="82" t="s">
        <v>207</v>
      </c>
      <c r="R25" s="82">
        <v>0.17307692307692307</v>
      </c>
      <c r="S25" s="82">
        <v>0.15384615384615385</v>
      </c>
      <c r="T25" s="82">
        <v>0.1095890410958904</v>
      </c>
      <c r="U25" s="82">
        <v>0.17763157894736842</v>
      </c>
      <c r="V25" s="79">
        <v>0.14743589743589744</v>
      </c>
    </row>
    <row r="26" spans="1:22" x14ac:dyDescent="0.3">
      <c r="A26" s="118" t="str">
        <f t="shared" si="2"/>
        <v>17 years</v>
      </c>
      <c r="B26" s="23" t="s">
        <v>112</v>
      </c>
      <c r="C26" s="15" t="s">
        <v>207</v>
      </c>
      <c r="D26" s="15" t="s">
        <v>207</v>
      </c>
      <c r="E26" s="15" t="s">
        <v>207</v>
      </c>
      <c r="F26" s="15" t="s">
        <v>207</v>
      </c>
      <c r="G26" s="15" t="s">
        <v>207</v>
      </c>
      <c r="H26" s="15">
        <v>6</v>
      </c>
      <c r="I26" s="15">
        <v>21</v>
      </c>
      <c r="J26" s="15">
        <v>18</v>
      </c>
      <c r="K26" s="15">
        <v>15</v>
      </c>
      <c r="L26" s="15">
        <v>18</v>
      </c>
      <c r="M26" s="78" t="s">
        <v>207</v>
      </c>
      <c r="N26" s="82" t="s">
        <v>207</v>
      </c>
      <c r="O26" s="82" t="s">
        <v>207</v>
      </c>
      <c r="P26" s="82" t="s">
        <v>207</v>
      </c>
      <c r="Q26" s="82" t="s">
        <v>207</v>
      </c>
      <c r="R26" s="82">
        <v>3.8461538461538464E-2</v>
      </c>
      <c r="S26" s="82">
        <v>4.142011834319527E-2</v>
      </c>
      <c r="T26" s="82">
        <v>4.1095890410958902E-2</v>
      </c>
      <c r="U26" s="82">
        <v>3.2894736842105261E-2</v>
      </c>
      <c r="V26" s="79">
        <v>3.8461538461538464E-2</v>
      </c>
    </row>
    <row r="27" spans="1:22" x14ac:dyDescent="0.3">
      <c r="A27" s="119" t="str">
        <f t="shared" si="2"/>
        <v>17 years</v>
      </c>
      <c r="B27" s="26" t="s">
        <v>0</v>
      </c>
      <c r="C27" s="45" t="s">
        <v>207</v>
      </c>
      <c r="D27" s="45" t="s">
        <v>207</v>
      </c>
      <c r="E27" s="45" t="s">
        <v>207</v>
      </c>
      <c r="F27" s="45" t="s">
        <v>207</v>
      </c>
      <c r="G27" s="45" t="s">
        <v>207</v>
      </c>
      <c r="H27" s="45">
        <v>156</v>
      </c>
      <c r="I27" s="45">
        <v>507</v>
      </c>
      <c r="J27" s="45">
        <v>438</v>
      </c>
      <c r="K27" s="45">
        <v>456</v>
      </c>
      <c r="L27" s="60">
        <v>468</v>
      </c>
      <c r="M27" s="80" t="s">
        <v>207</v>
      </c>
      <c r="N27" s="83" t="s">
        <v>207</v>
      </c>
      <c r="O27" s="83" t="s">
        <v>207</v>
      </c>
      <c r="P27" s="83" t="s">
        <v>207</v>
      </c>
      <c r="Q27" s="83" t="s">
        <v>207</v>
      </c>
      <c r="R27" s="83">
        <v>1</v>
      </c>
      <c r="S27" s="83">
        <v>1</v>
      </c>
      <c r="T27" s="83">
        <v>1</v>
      </c>
      <c r="U27" s="83">
        <v>1</v>
      </c>
      <c r="V27" s="81">
        <v>1</v>
      </c>
    </row>
  </sheetData>
  <mergeCells count="13">
    <mergeCell ref="A6:V6"/>
    <mergeCell ref="A3:V3"/>
    <mergeCell ref="A4:V4"/>
    <mergeCell ref="A1:V1"/>
    <mergeCell ref="A2:V2"/>
    <mergeCell ref="A5:V5"/>
    <mergeCell ref="A10:A15"/>
    <mergeCell ref="A16:A21"/>
    <mergeCell ref="A22:A27"/>
    <mergeCell ref="A7:V7"/>
    <mergeCell ref="A8:B8"/>
    <mergeCell ref="C8:L8"/>
    <mergeCell ref="M8:V8"/>
  </mergeCells>
  <hyperlinks>
    <hyperlink ref="A5:G5" location="'Definitions and data notes'!A1" display="For more information on how to interpret these figures, please read the Definitions and data notes." xr:uid="{0902616F-085B-4FC7-8F7C-44BEFDD06694}"/>
    <hyperlink ref="A6:G6" location="Contents!A1" display="Back to Contents page" xr:uid="{DEE0013C-0155-4E25-918F-64868B9C3195}"/>
  </hyperlinks>
  <pageMargins left="0.7" right="0.7" top="0.75" bottom="0.75" header="0.3" footer="0.3"/>
  <pageSetup paperSize="8" scale="8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58"/>
  <sheetViews>
    <sheetView workbookViewId="0">
      <pane ySplit="7" topLeftCell="A8" activePane="bottomLeft" state="frozen"/>
      <selection pane="bottomLeft" sqref="A1:V1"/>
    </sheetView>
  </sheetViews>
  <sheetFormatPr defaultColWidth="9" defaultRowHeight="14.5" x14ac:dyDescent="0.3"/>
  <cols>
    <col min="1" max="1" width="15.61328125" style="18" customWidth="1"/>
    <col min="2" max="2" width="57.61328125" style="18" customWidth="1"/>
    <col min="3" max="22" width="7.61328125" style="18" customWidth="1"/>
    <col min="23" max="16384" width="9" style="18"/>
  </cols>
  <sheetData>
    <row r="1" spans="1:23" s="32" customFormat="1" x14ac:dyDescent="0.3">
      <c r="A1" s="115" t="s">
        <v>201</v>
      </c>
      <c r="B1" s="115"/>
      <c r="C1" s="115"/>
      <c r="D1" s="115"/>
      <c r="E1" s="115"/>
      <c r="F1" s="115"/>
      <c r="G1" s="115"/>
      <c r="H1" s="115"/>
      <c r="I1" s="115"/>
      <c r="J1" s="115"/>
      <c r="K1" s="115"/>
      <c r="L1" s="115"/>
      <c r="M1" s="115"/>
      <c r="N1" s="115"/>
      <c r="O1" s="115"/>
      <c r="P1" s="115"/>
      <c r="Q1" s="115"/>
      <c r="R1" s="115"/>
      <c r="S1" s="115"/>
      <c r="T1" s="115"/>
      <c r="U1" s="115"/>
      <c r="V1" s="115"/>
    </row>
    <row r="2" spans="1:23" s="13" customFormat="1" ht="14.25" customHeight="1" x14ac:dyDescent="0.3">
      <c r="A2" s="112" t="s">
        <v>209</v>
      </c>
      <c r="B2" s="112"/>
      <c r="C2" s="112"/>
      <c r="D2" s="112"/>
      <c r="E2" s="112"/>
      <c r="F2" s="112"/>
      <c r="G2" s="112"/>
      <c r="H2" s="112"/>
      <c r="I2" s="112"/>
      <c r="J2" s="112"/>
      <c r="K2" s="112"/>
      <c r="L2" s="112"/>
      <c r="M2" s="112"/>
      <c r="N2" s="112"/>
      <c r="O2" s="112"/>
      <c r="P2" s="112"/>
      <c r="Q2" s="112"/>
      <c r="R2" s="112"/>
      <c r="S2" s="112"/>
      <c r="T2" s="112"/>
      <c r="U2" s="112"/>
      <c r="V2" s="112"/>
    </row>
    <row r="3" spans="1:23" ht="14.25" customHeight="1" x14ac:dyDescent="0.3">
      <c r="A3" s="116" t="s">
        <v>140</v>
      </c>
      <c r="B3" s="116"/>
      <c r="C3" s="116"/>
      <c r="D3" s="116"/>
      <c r="E3" s="116"/>
      <c r="F3" s="116"/>
      <c r="G3" s="116"/>
      <c r="H3" s="116"/>
      <c r="I3" s="116"/>
      <c r="J3" s="116"/>
      <c r="K3" s="116"/>
      <c r="L3" s="116"/>
      <c r="M3" s="116"/>
      <c r="N3" s="116"/>
      <c r="O3" s="116"/>
      <c r="P3" s="116"/>
      <c r="Q3" s="116"/>
      <c r="R3" s="116"/>
      <c r="S3" s="116"/>
      <c r="T3" s="116"/>
      <c r="U3" s="116"/>
      <c r="V3" s="116"/>
    </row>
    <row r="4" spans="1:23" ht="14.25" customHeight="1" x14ac:dyDescent="0.3">
      <c r="A4" s="116" t="s">
        <v>139</v>
      </c>
      <c r="B4" s="116"/>
      <c r="C4" s="116"/>
      <c r="D4" s="116"/>
      <c r="E4" s="116"/>
      <c r="F4" s="116"/>
      <c r="G4" s="116"/>
      <c r="H4" s="116"/>
      <c r="I4" s="116"/>
      <c r="J4" s="116"/>
      <c r="K4" s="116"/>
      <c r="L4" s="116"/>
      <c r="M4" s="116"/>
      <c r="N4" s="116"/>
      <c r="O4" s="116"/>
      <c r="P4" s="116"/>
      <c r="Q4" s="116"/>
      <c r="R4" s="116"/>
      <c r="S4" s="116"/>
      <c r="T4" s="116"/>
      <c r="U4" s="116"/>
      <c r="V4" s="116"/>
    </row>
    <row r="5" spans="1:23" s="13" customFormat="1" x14ac:dyDescent="0.3">
      <c r="A5" s="112" t="s">
        <v>226</v>
      </c>
      <c r="B5" s="112"/>
      <c r="C5" s="112"/>
      <c r="D5" s="112"/>
      <c r="E5" s="112"/>
      <c r="F5" s="112"/>
      <c r="G5" s="112"/>
      <c r="H5" s="112"/>
      <c r="I5" s="112"/>
      <c r="J5" s="112"/>
      <c r="K5" s="112"/>
      <c r="L5" s="112"/>
      <c r="M5" s="112"/>
      <c r="N5" s="112"/>
      <c r="O5" s="112"/>
      <c r="P5" s="112"/>
      <c r="Q5" s="112"/>
      <c r="R5" s="112"/>
      <c r="S5" s="112"/>
      <c r="T5" s="112"/>
      <c r="U5" s="112"/>
      <c r="V5" s="112"/>
    </row>
    <row r="6" spans="1:23" s="13" customFormat="1" ht="24" x14ac:dyDescent="0.3">
      <c r="A6" s="24" t="s">
        <v>151</v>
      </c>
      <c r="B6" s="24" t="s">
        <v>152</v>
      </c>
      <c r="C6" s="122" t="s">
        <v>190</v>
      </c>
      <c r="D6" s="122"/>
      <c r="E6" s="122"/>
      <c r="F6" s="122"/>
      <c r="G6" s="122"/>
      <c r="H6" s="122"/>
      <c r="I6" s="122"/>
      <c r="J6" s="122"/>
      <c r="K6" s="122"/>
      <c r="L6" s="122"/>
      <c r="M6" s="123" t="s">
        <v>138</v>
      </c>
      <c r="N6" s="122"/>
      <c r="O6" s="122"/>
      <c r="P6" s="122"/>
      <c r="Q6" s="122"/>
      <c r="R6" s="122"/>
      <c r="S6" s="122"/>
      <c r="T6" s="122"/>
      <c r="U6" s="122"/>
      <c r="V6" s="122"/>
    </row>
    <row r="7" spans="1:23" x14ac:dyDescent="0.3">
      <c r="A7" s="12" t="s">
        <v>147</v>
      </c>
      <c r="B7" s="12" t="s">
        <v>93</v>
      </c>
      <c r="C7" s="1">
        <v>2014</v>
      </c>
      <c r="D7" s="1">
        <v>2015</v>
      </c>
      <c r="E7" s="1">
        <v>2016</v>
      </c>
      <c r="F7" s="1">
        <v>2017</v>
      </c>
      <c r="G7" s="1">
        <v>2018</v>
      </c>
      <c r="H7" s="1">
        <v>2019</v>
      </c>
      <c r="I7" s="1">
        <v>2020</v>
      </c>
      <c r="J7" s="1">
        <v>2021</v>
      </c>
      <c r="K7" s="1">
        <v>2022</v>
      </c>
      <c r="L7" s="40">
        <v>2023</v>
      </c>
      <c r="M7" s="1">
        <v>2014</v>
      </c>
      <c r="N7" s="1">
        <v>2015</v>
      </c>
      <c r="O7" s="1">
        <v>2016</v>
      </c>
      <c r="P7" s="1">
        <v>2017</v>
      </c>
      <c r="Q7" s="1">
        <v>2018</v>
      </c>
      <c r="R7" s="1">
        <v>2019</v>
      </c>
      <c r="S7" s="1">
        <v>2020</v>
      </c>
      <c r="T7" s="1">
        <v>2021</v>
      </c>
      <c r="U7" s="1">
        <v>2022</v>
      </c>
      <c r="V7" s="1">
        <v>2023</v>
      </c>
      <c r="W7" s="47"/>
    </row>
    <row r="8" spans="1:23" ht="14.25" customHeight="1" x14ac:dyDescent="0.3">
      <c r="A8" s="118" t="s">
        <v>153</v>
      </c>
      <c r="B8" s="23" t="s">
        <v>73</v>
      </c>
      <c r="C8" s="15">
        <v>3</v>
      </c>
      <c r="D8" s="15">
        <v>3</v>
      </c>
      <c r="E8" s="15">
        <v>6</v>
      </c>
      <c r="F8" s="15">
        <v>6</v>
      </c>
      <c r="G8" s="15">
        <v>6</v>
      </c>
      <c r="H8" s="15">
        <v>3</v>
      </c>
      <c r="I8" s="15">
        <v>9</v>
      </c>
      <c r="J8" s="15">
        <v>6</v>
      </c>
      <c r="K8" s="15">
        <v>9</v>
      </c>
      <c r="L8" s="15">
        <v>9</v>
      </c>
      <c r="M8" s="78" t="s">
        <v>182</v>
      </c>
      <c r="N8" s="79" t="s">
        <v>182</v>
      </c>
      <c r="O8" s="79" t="s">
        <v>182</v>
      </c>
      <c r="P8" s="79" t="s">
        <v>182</v>
      </c>
      <c r="Q8" s="79" t="s">
        <v>182</v>
      </c>
      <c r="R8" s="79" t="s">
        <v>182</v>
      </c>
      <c r="S8" s="79">
        <v>5.7034220532319393E-3</v>
      </c>
      <c r="T8" s="79" t="s">
        <v>182</v>
      </c>
      <c r="U8" s="79">
        <v>6.3559322033898309E-3</v>
      </c>
      <c r="V8" s="79">
        <v>5.3859964093357273E-3</v>
      </c>
    </row>
    <row r="9" spans="1:23" ht="14.25" customHeight="1" x14ac:dyDescent="0.3">
      <c r="A9" s="118" t="str">
        <f t="shared" ref="A9:A24" si="0">A8</f>
        <v>Total 
(including 10 - 16 year olds and 17 year olds from 1 July 2019)</v>
      </c>
      <c r="B9" s="23" t="s">
        <v>74</v>
      </c>
      <c r="C9" s="15">
        <v>273</v>
      </c>
      <c r="D9" s="15">
        <v>258</v>
      </c>
      <c r="E9" s="15">
        <v>246</v>
      </c>
      <c r="F9" s="15">
        <v>240</v>
      </c>
      <c r="G9" s="15">
        <v>213</v>
      </c>
      <c r="H9" s="15">
        <v>237</v>
      </c>
      <c r="I9" s="15">
        <v>267</v>
      </c>
      <c r="J9" s="15">
        <v>261</v>
      </c>
      <c r="K9" s="15">
        <v>249</v>
      </c>
      <c r="L9" s="15">
        <v>273</v>
      </c>
      <c r="M9" s="78">
        <v>0.13131313131313133</v>
      </c>
      <c r="N9" s="79">
        <v>0.1376</v>
      </c>
      <c r="O9" s="79">
        <v>0.12368024132730016</v>
      </c>
      <c r="P9" s="79">
        <v>0.12759170653907495</v>
      </c>
      <c r="Q9" s="79">
        <v>0.13075506445672191</v>
      </c>
      <c r="R9" s="79">
        <v>0.15768463073852296</v>
      </c>
      <c r="S9" s="79">
        <v>0.16920152091254753</v>
      </c>
      <c r="T9" s="79">
        <v>0.19594594594594594</v>
      </c>
      <c r="U9" s="79">
        <v>0.17584745762711865</v>
      </c>
      <c r="V9" s="79">
        <v>0.16337522441651706</v>
      </c>
    </row>
    <row r="10" spans="1:23" ht="14.25" customHeight="1" x14ac:dyDescent="0.3">
      <c r="A10" s="118" t="str">
        <f t="shared" si="0"/>
        <v>Total 
(including 10 - 16 year olds and 17 year olds from 1 July 2019)</v>
      </c>
      <c r="B10" s="23" t="s">
        <v>75</v>
      </c>
      <c r="C10" s="15">
        <v>69</v>
      </c>
      <c r="D10" s="15">
        <v>57</v>
      </c>
      <c r="E10" s="15">
        <v>72</v>
      </c>
      <c r="F10" s="15">
        <v>78</v>
      </c>
      <c r="G10" s="15">
        <v>69</v>
      </c>
      <c r="H10" s="15">
        <v>51</v>
      </c>
      <c r="I10" s="15">
        <v>63</v>
      </c>
      <c r="J10" s="15">
        <v>84</v>
      </c>
      <c r="K10" s="15">
        <v>84</v>
      </c>
      <c r="L10" s="15">
        <v>81</v>
      </c>
      <c r="M10" s="78">
        <v>3.3189033189033192E-2</v>
      </c>
      <c r="N10" s="79">
        <v>3.04E-2</v>
      </c>
      <c r="O10" s="79">
        <v>3.6199095022624438E-2</v>
      </c>
      <c r="P10" s="79">
        <v>4.1467304625199361E-2</v>
      </c>
      <c r="Q10" s="79">
        <v>4.2357274401473299E-2</v>
      </c>
      <c r="R10" s="79">
        <v>3.3932135728542916E-2</v>
      </c>
      <c r="S10" s="79">
        <v>3.9923954372623575E-2</v>
      </c>
      <c r="T10" s="79">
        <v>6.3063063063063057E-2</v>
      </c>
      <c r="U10" s="79">
        <v>5.9322033898305086E-2</v>
      </c>
      <c r="V10" s="79">
        <v>4.8473967684021541E-2</v>
      </c>
    </row>
    <row r="11" spans="1:23" ht="14.25" customHeight="1" x14ac:dyDescent="0.3">
      <c r="A11" s="118" t="str">
        <f t="shared" si="0"/>
        <v>Total 
(including 10 - 16 year olds and 17 year olds from 1 July 2019)</v>
      </c>
      <c r="B11" s="23" t="s">
        <v>76</v>
      </c>
      <c r="C11" s="15">
        <v>81</v>
      </c>
      <c r="D11" s="15">
        <v>66</v>
      </c>
      <c r="E11" s="15">
        <v>69</v>
      </c>
      <c r="F11" s="15">
        <v>72</v>
      </c>
      <c r="G11" s="15">
        <v>69</v>
      </c>
      <c r="H11" s="15">
        <v>54</v>
      </c>
      <c r="I11" s="15">
        <v>39</v>
      </c>
      <c r="J11" s="15">
        <v>42</v>
      </c>
      <c r="K11" s="15">
        <v>39</v>
      </c>
      <c r="L11" s="15">
        <v>51</v>
      </c>
      <c r="M11" s="78">
        <v>3.896103896103896E-2</v>
      </c>
      <c r="N11" s="79">
        <v>3.5200000000000002E-2</v>
      </c>
      <c r="O11" s="79">
        <v>3.4690799396681751E-2</v>
      </c>
      <c r="P11" s="79">
        <v>3.8277511961722487E-2</v>
      </c>
      <c r="Q11" s="79">
        <v>4.2357274401473299E-2</v>
      </c>
      <c r="R11" s="79">
        <v>3.5928143712574849E-2</v>
      </c>
      <c r="S11" s="79">
        <v>2.4714828897338403E-2</v>
      </c>
      <c r="T11" s="79">
        <v>3.1531531531531529E-2</v>
      </c>
      <c r="U11" s="79">
        <v>2.7542372881355932E-2</v>
      </c>
      <c r="V11" s="79">
        <v>3.052064631956912E-2</v>
      </c>
    </row>
    <row r="12" spans="1:23" ht="14.25" customHeight="1" x14ac:dyDescent="0.3">
      <c r="A12" s="118" t="str">
        <f t="shared" si="0"/>
        <v>Total 
(including 10 - 16 year olds and 17 year olds from 1 July 2019)</v>
      </c>
      <c r="B12" s="23" t="s">
        <v>77</v>
      </c>
      <c r="C12" s="15">
        <v>48</v>
      </c>
      <c r="D12" s="15">
        <v>39</v>
      </c>
      <c r="E12" s="15">
        <v>42</v>
      </c>
      <c r="F12" s="15">
        <v>30</v>
      </c>
      <c r="G12" s="15">
        <v>36</v>
      </c>
      <c r="H12" s="15">
        <v>54</v>
      </c>
      <c r="I12" s="15">
        <v>39</v>
      </c>
      <c r="J12" s="15">
        <v>39</v>
      </c>
      <c r="K12" s="15">
        <v>60</v>
      </c>
      <c r="L12" s="15">
        <v>63</v>
      </c>
      <c r="M12" s="78">
        <v>2.3088023088023088E-2</v>
      </c>
      <c r="N12" s="79">
        <v>2.0799999999999999E-2</v>
      </c>
      <c r="O12" s="79">
        <v>2.1116138763197588E-2</v>
      </c>
      <c r="P12" s="79">
        <v>1.5948963317384369E-2</v>
      </c>
      <c r="Q12" s="79">
        <v>2.2099447513812154E-2</v>
      </c>
      <c r="R12" s="79">
        <v>3.5928143712574849E-2</v>
      </c>
      <c r="S12" s="79">
        <v>2.4714828897338403E-2</v>
      </c>
      <c r="T12" s="79">
        <v>2.9279279279279279E-2</v>
      </c>
      <c r="U12" s="79">
        <v>4.2372881355932202E-2</v>
      </c>
      <c r="V12" s="79">
        <v>3.7701974865350089E-2</v>
      </c>
    </row>
    <row r="13" spans="1:23" ht="14.25" customHeight="1" x14ac:dyDescent="0.3">
      <c r="A13" s="118" t="str">
        <f t="shared" si="0"/>
        <v>Total 
(including 10 - 16 year olds and 17 year olds from 1 July 2019)</v>
      </c>
      <c r="B13" s="23" t="s">
        <v>78</v>
      </c>
      <c r="C13" s="15">
        <v>186</v>
      </c>
      <c r="D13" s="15">
        <v>177</v>
      </c>
      <c r="E13" s="15">
        <v>207</v>
      </c>
      <c r="F13" s="15">
        <v>273</v>
      </c>
      <c r="G13" s="15">
        <v>297</v>
      </c>
      <c r="H13" s="15">
        <v>246</v>
      </c>
      <c r="I13" s="15">
        <v>240</v>
      </c>
      <c r="J13" s="15">
        <v>171</v>
      </c>
      <c r="K13" s="15">
        <v>180</v>
      </c>
      <c r="L13" s="15">
        <v>270</v>
      </c>
      <c r="M13" s="78">
        <v>8.9466089466089471E-2</v>
      </c>
      <c r="N13" s="79">
        <v>9.4399999999999998E-2</v>
      </c>
      <c r="O13" s="79">
        <v>0.10407239819004525</v>
      </c>
      <c r="P13" s="79">
        <v>0.14513556618819776</v>
      </c>
      <c r="Q13" s="79">
        <v>0.18232044198895028</v>
      </c>
      <c r="R13" s="79">
        <v>0.16367265469061876</v>
      </c>
      <c r="S13" s="79">
        <v>0.15209125475285171</v>
      </c>
      <c r="T13" s="79">
        <v>0.12837837837837837</v>
      </c>
      <c r="U13" s="79">
        <v>0.1271186440677966</v>
      </c>
      <c r="V13" s="79">
        <v>0.1615798922800718</v>
      </c>
    </row>
    <row r="14" spans="1:23" ht="14.25" customHeight="1" x14ac:dyDescent="0.3">
      <c r="A14" s="118" t="str">
        <f t="shared" si="0"/>
        <v>Total 
(including 10 - 16 year olds and 17 year olds from 1 July 2019)</v>
      </c>
      <c r="B14" s="23" t="s">
        <v>79</v>
      </c>
      <c r="C14" s="15">
        <v>534</v>
      </c>
      <c r="D14" s="15">
        <v>489</v>
      </c>
      <c r="E14" s="15">
        <v>525</v>
      </c>
      <c r="F14" s="15">
        <v>468</v>
      </c>
      <c r="G14" s="15">
        <v>315</v>
      </c>
      <c r="H14" s="15">
        <v>282</v>
      </c>
      <c r="I14" s="15">
        <v>288</v>
      </c>
      <c r="J14" s="15">
        <v>201</v>
      </c>
      <c r="K14" s="15">
        <v>234</v>
      </c>
      <c r="L14" s="15">
        <v>318</v>
      </c>
      <c r="M14" s="78">
        <v>0.25685425685425683</v>
      </c>
      <c r="N14" s="79">
        <v>0.26079999999999998</v>
      </c>
      <c r="O14" s="79">
        <v>0.26395173453996984</v>
      </c>
      <c r="P14" s="79">
        <v>0.24880382775119617</v>
      </c>
      <c r="Q14" s="79">
        <v>0.19337016574585636</v>
      </c>
      <c r="R14" s="79">
        <v>0.18762475049900199</v>
      </c>
      <c r="S14" s="79">
        <v>0.18250950570342206</v>
      </c>
      <c r="T14" s="79">
        <v>0.15090090090090091</v>
      </c>
      <c r="U14" s="79">
        <v>0.1652542372881356</v>
      </c>
      <c r="V14" s="79">
        <v>0.19030520646319568</v>
      </c>
    </row>
    <row r="15" spans="1:23" x14ac:dyDescent="0.3">
      <c r="A15" s="118" t="str">
        <f t="shared" si="0"/>
        <v>Total 
(including 10 - 16 year olds and 17 year olds from 1 July 2019)</v>
      </c>
      <c r="B15" s="23" t="s">
        <v>80</v>
      </c>
      <c r="C15" s="15">
        <v>405</v>
      </c>
      <c r="D15" s="15">
        <v>372</v>
      </c>
      <c r="E15" s="15">
        <v>417</v>
      </c>
      <c r="F15" s="15">
        <v>363</v>
      </c>
      <c r="G15" s="15">
        <v>354</v>
      </c>
      <c r="H15" s="15">
        <v>315</v>
      </c>
      <c r="I15" s="15">
        <v>321</v>
      </c>
      <c r="J15" s="15">
        <v>288</v>
      </c>
      <c r="K15" s="15">
        <v>339</v>
      </c>
      <c r="L15" s="15">
        <v>375</v>
      </c>
      <c r="M15" s="78">
        <v>0.19480519480519481</v>
      </c>
      <c r="N15" s="79">
        <v>0.19839999999999999</v>
      </c>
      <c r="O15" s="79">
        <v>0.20965309200603319</v>
      </c>
      <c r="P15" s="79">
        <v>0.19298245614035087</v>
      </c>
      <c r="Q15" s="79">
        <v>0.21731123388581952</v>
      </c>
      <c r="R15" s="79">
        <v>0.20958083832335328</v>
      </c>
      <c r="S15" s="79">
        <v>0.20342205323193915</v>
      </c>
      <c r="T15" s="79">
        <v>0.21621621621621623</v>
      </c>
      <c r="U15" s="79">
        <v>0.23940677966101695</v>
      </c>
      <c r="V15" s="79">
        <v>0.2244165170556553</v>
      </c>
    </row>
    <row r="16" spans="1:23" x14ac:dyDescent="0.3">
      <c r="A16" s="118" t="str">
        <f t="shared" si="0"/>
        <v>Total 
(including 10 - 16 year olds and 17 year olds from 1 July 2019)</v>
      </c>
      <c r="B16" s="23" t="s">
        <v>81</v>
      </c>
      <c r="C16" s="15">
        <v>18</v>
      </c>
      <c r="D16" s="15">
        <v>18</v>
      </c>
      <c r="E16" s="15">
        <v>24</v>
      </c>
      <c r="F16" s="15">
        <v>21</v>
      </c>
      <c r="G16" s="15">
        <v>21</v>
      </c>
      <c r="H16" s="15">
        <v>18</v>
      </c>
      <c r="I16" s="15">
        <v>15</v>
      </c>
      <c r="J16" s="15">
        <v>24</v>
      </c>
      <c r="K16" s="15">
        <v>12</v>
      </c>
      <c r="L16" s="15">
        <v>9</v>
      </c>
      <c r="M16" s="78">
        <v>8.658008658008658E-3</v>
      </c>
      <c r="N16" s="79">
        <v>9.5999999999999992E-3</v>
      </c>
      <c r="O16" s="79">
        <v>1.2066365007541479E-2</v>
      </c>
      <c r="P16" s="79">
        <v>1.1164274322169059E-2</v>
      </c>
      <c r="Q16" s="79">
        <v>1.289134438305709E-2</v>
      </c>
      <c r="R16" s="79">
        <v>1.1976047904191617E-2</v>
      </c>
      <c r="S16" s="79">
        <v>9.5057034220532317E-3</v>
      </c>
      <c r="T16" s="79">
        <v>1.8018018018018018E-2</v>
      </c>
      <c r="U16" s="79">
        <v>8.4745762711864406E-3</v>
      </c>
      <c r="V16" s="79">
        <v>5.3859964093357273E-3</v>
      </c>
    </row>
    <row r="17" spans="1:22" x14ac:dyDescent="0.3">
      <c r="A17" s="118" t="str">
        <f t="shared" si="0"/>
        <v>Total 
(including 10 - 16 year olds and 17 year olds from 1 July 2019)</v>
      </c>
      <c r="B17" s="23" t="s">
        <v>82</v>
      </c>
      <c r="C17" s="15">
        <v>18</v>
      </c>
      <c r="D17" s="15">
        <v>15</v>
      </c>
      <c r="E17" s="15">
        <v>18</v>
      </c>
      <c r="F17" s="15">
        <v>18</v>
      </c>
      <c r="G17" s="15">
        <v>15</v>
      </c>
      <c r="H17" s="15">
        <v>9</v>
      </c>
      <c r="I17" s="15">
        <v>27</v>
      </c>
      <c r="J17" s="15">
        <v>21</v>
      </c>
      <c r="K17" s="15">
        <v>6</v>
      </c>
      <c r="L17" s="15">
        <v>9</v>
      </c>
      <c r="M17" s="78">
        <v>8.658008658008658E-3</v>
      </c>
      <c r="N17" s="79">
        <v>8.0000000000000002E-3</v>
      </c>
      <c r="O17" s="79">
        <v>9.0497737556561094E-3</v>
      </c>
      <c r="P17" s="79">
        <v>9.5693779904306216E-3</v>
      </c>
      <c r="Q17" s="79">
        <v>9.2081031307550652E-3</v>
      </c>
      <c r="R17" s="79">
        <v>5.9880239520958087E-3</v>
      </c>
      <c r="S17" s="79">
        <v>1.7110266159695818E-2</v>
      </c>
      <c r="T17" s="79">
        <v>1.5765765765765764E-2</v>
      </c>
      <c r="U17" s="79" t="s">
        <v>182</v>
      </c>
      <c r="V17" s="79">
        <v>5.3859964093357273E-3</v>
      </c>
    </row>
    <row r="18" spans="1:22" x14ac:dyDescent="0.3">
      <c r="A18" s="118" t="str">
        <f t="shared" si="0"/>
        <v>Total 
(including 10 - 16 year olds and 17 year olds from 1 July 2019)</v>
      </c>
      <c r="B18" s="23" t="s">
        <v>83</v>
      </c>
      <c r="C18" s="15">
        <v>42</v>
      </c>
      <c r="D18" s="15">
        <v>36</v>
      </c>
      <c r="E18" s="15">
        <v>45</v>
      </c>
      <c r="F18" s="15">
        <v>39</v>
      </c>
      <c r="G18" s="15">
        <v>30</v>
      </c>
      <c r="H18" s="15">
        <v>18</v>
      </c>
      <c r="I18" s="15">
        <v>36</v>
      </c>
      <c r="J18" s="15">
        <v>21</v>
      </c>
      <c r="K18" s="15">
        <v>30</v>
      </c>
      <c r="L18" s="15">
        <v>24</v>
      </c>
      <c r="M18" s="78">
        <v>2.0202020202020204E-2</v>
      </c>
      <c r="N18" s="79">
        <v>1.9199999999999998E-2</v>
      </c>
      <c r="O18" s="79">
        <v>2.2624434389140271E-2</v>
      </c>
      <c r="P18" s="79">
        <v>2.0733652312599681E-2</v>
      </c>
      <c r="Q18" s="79">
        <v>1.841620626151013E-2</v>
      </c>
      <c r="R18" s="79">
        <v>1.1976047904191617E-2</v>
      </c>
      <c r="S18" s="79">
        <v>2.2813688212927757E-2</v>
      </c>
      <c r="T18" s="79">
        <v>1.5765765765765764E-2</v>
      </c>
      <c r="U18" s="79">
        <v>2.1186440677966101E-2</v>
      </c>
      <c r="V18" s="79">
        <v>1.4362657091561939E-2</v>
      </c>
    </row>
    <row r="19" spans="1:22" x14ac:dyDescent="0.3">
      <c r="A19" s="118" t="str">
        <f t="shared" si="0"/>
        <v>Total 
(including 10 - 16 year olds and 17 year olds from 1 July 2019)</v>
      </c>
      <c r="B19" s="23" t="s">
        <v>84</v>
      </c>
      <c r="C19" s="15">
        <v>156</v>
      </c>
      <c r="D19" s="15">
        <v>147</v>
      </c>
      <c r="E19" s="15">
        <v>129</v>
      </c>
      <c r="F19" s="15">
        <v>99</v>
      </c>
      <c r="G19" s="15">
        <v>72</v>
      </c>
      <c r="H19" s="15">
        <v>78</v>
      </c>
      <c r="I19" s="15">
        <v>81</v>
      </c>
      <c r="J19" s="15">
        <v>51</v>
      </c>
      <c r="K19" s="15">
        <v>60</v>
      </c>
      <c r="L19" s="15">
        <v>69</v>
      </c>
      <c r="M19" s="78">
        <v>7.5036075036075039E-2</v>
      </c>
      <c r="N19" s="79">
        <v>7.8399999999999997E-2</v>
      </c>
      <c r="O19" s="79">
        <v>6.485671191553545E-2</v>
      </c>
      <c r="P19" s="79">
        <v>5.2631578947368418E-2</v>
      </c>
      <c r="Q19" s="79">
        <v>4.4198895027624308E-2</v>
      </c>
      <c r="R19" s="79">
        <v>5.1896207584830337E-2</v>
      </c>
      <c r="S19" s="79">
        <v>5.1330798479087454E-2</v>
      </c>
      <c r="T19" s="79">
        <v>3.8288288288288286E-2</v>
      </c>
      <c r="U19" s="79">
        <v>4.2372881355932202E-2</v>
      </c>
      <c r="V19" s="79">
        <v>4.1292639138240578E-2</v>
      </c>
    </row>
    <row r="20" spans="1:22" x14ac:dyDescent="0.3">
      <c r="A20" s="118" t="str">
        <f t="shared" si="0"/>
        <v>Total 
(including 10 - 16 year olds and 17 year olds from 1 July 2019)</v>
      </c>
      <c r="B20" s="23" t="s">
        <v>85</v>
      </c>
      <c r="C20" s="15">
        <v>60</v>
      </c>
      <c r="D20" s="15">
        <v>51</v>
      </c>
      <c r="E20" s="15">
        <v>42</v>
      </c>
      <c r="F20" s="15">
        <v>39</v>
      </c>
      <c r="G20" s="15">
        <v>33</v>
      </c>
      <c r="H20" s="15">
        <v>27</v>
      </c>
      <c r="I20" s="15">
        <v>21</v>
      </c>
      <c r="J20" s="15">
        <v>27</v>
      </c>
      <c r="K20" s="15">
        <v>30</v>
      </c>
      <c r="L20" s="15">
        <v>24</v>
      </c>
      <c r="M20" s="78">
        <v>2.886002886002886E-2</v>
      </c>
      <c r="N20" s="79">
        <v>2.7199999999999998E-2</v>
      </c>
      <c r="O20" s="79">
        <v>2.1116138763197588E-2</v>
      </c>
      <c r="P20" s="79">
        <v>2.0733652312599681E-2</v>
      </c>
      <c r="Q20" s="79">
        <v>2.0257826887661142E-2</v>
      </c>
      <c r="R20" s="79">
        <v>1.7964071856287425E-2</v>
      </c>
      <c r="S20" s="79">
        <v>1.3307984790874524E-2</v>
      </c>
      <c r="T20" s="79">
        <v>2.0270270270270271E-2</v>
      </c>
      <c r="U20" s="79">
        <v>2.1186440677966101E-2</v>
      </c>
      <c r="V20" s="79">
        <v>1.4362657091561939E-2</v>
      </c>
    </row>
    <row r="21" spans="1:22" x14ac:dyDescent="0.3">
      <c r="A21" s="118" t="str">
        <f t="shared" si="0"/>
        <v>Total 
(including 10 - 16 year olds and 17 year olds from 1 July 2019)</v>
      </c>
      <c r="B21" s="23" t="s">
        <v>86</v>
      </c>
      <c r="C21" s="15">
        <v>141</v>
      </c>
      <c r="D21" s="15">
        <v>120</v>
      </c>
      <c r="E21" s="15">
        <v>105</v>
      </c>
      <c r="F21" s="15">
        <v>105</v>
      </c>
      <c r="G21" s="15">
        <v>69</v>
      </c>
      <c r="H21" s="15">
        <v>66</v>
      </c>
      <c r="I21" s="15">
        <v>78</v>
      </c>
      <c r="J21" s="15">
        <v>69</v>
      </c>
      <c r="K21" s="15">
        <v>72</v>
      </c>
      <c r="L21" s="15">
        <v>66</v>
      </c>
      <c r="M21" s="78">
        <v>6.7821067821067824E-2</v>
      </c>
      <c r="N21" s="79">
        <v>6.4000000000000001E-2</v>
      </c>
      <c r="O21" s="79">
        <v>5.2790346907993967E-2</v>
      </c>
      <c r="P21" s="79">
        <v>5.5821371610845293E-2</v>
      </c>
      <c r="Q21" s="79">
        <v>4.2357274401473299E-2</v>
      </c>
      <c r="R21" s="79">
        <v>4.3912175648702596E-2</v>
      </c>
      <c r="S21" s="79">
        <v>4.9429657794676805E-2</v>
      </c>
      <c r="T21" s="79">
        <v>5.18018018018018E-2</v>
      </c>
      <c r="U21" s="79">
        <v>5.0847457627118647E-2</v>
      </c>
      <c r="V21" s="79">
        <v>3.949730700179533E-2</v>
      </c>
    </row>
    <row r="22" spans="1:22" x14ac:dyDescent="0.3">
      <c r="A22" s="118" t="str">
        <f t="shared" si="0"/>
        <v>Total 
(including 10 - 16 year olds and 17 year olds from 1 July 2019)</v>
      </c>
      <c r="B22" s="23" t="s">
        <v>87</v>
      </c>
      <c r="C22" s="15">
        <v>42</v>
      </c>
      <c r="D22" s="15">
        <v>33</v>
      </c>
      <c r="E22" s="15">
        <v>42</v>
      </c>
      <c r="F22" s="15">
        <v>36</v>
      </c>
      <c r="G22" s="15">
        <v>27</v>
      </c>
      <c r="H22" s="15">
        <v>45</v>
      </c>
      <c r="I22" s="15">
        <v>51</v>
      </c>
      <c r="J22" s="15">
        <v>27</v>
      </c>
      <c r="K22" s="15">
        <v>9</v>
      </c>
      <c r="L22" s="15">
        <v>24</v>
      </c>
      <c r="M22" s="78">
        <v>2.0202020202020204E-2</v>
      </c>
      <c r="N22" s="79">
        <v>1.7600000000000001E-2</v>
      </c>
      <c r="O22" s="79">
        <v>2.1116138763197588E-2</v>
      </c>
      <c r="P22" s="79">
        <v>1.9138755980861243E-2</v>
      </c>
      <c r="Q22" s="79">
        <v>1.6574585635359115E-2</v>
      </c>
      <c r="R22" s="79">
        <v>2.9940119760479042E-2</v>
      </c>
      <c r="S22" s="79">
        <v>3.2319391634980987E-2</v>
      </c>
      <c r="T22" s="79">
        <v>2.0270270270270271E-2</v>
      </c>
      <c r="U22" s="79">
        <v>6.3559322033898309E-3</v>
      </c>
      <c r="V22" s="79">
        <v>1.4362657091561939E-2</v>
      </c>
    </row>
    <row r="23" spans="1:22" x14ac:dyDescent="0.3">
      <c r="A23" s="118" t="str">
        <f t="shared" si="0"/>
        <v>Total 
(including 10 - 16 year olds and 17 year olds from 1 July 2019)</v>
      </c>
      <c r="B23" s="23" t="s">
        <v>88</v>
      </c>
      <c r="C23" s="15">
        <v>0</v>
      </c>
      <c r="D23" s="15">
        <v>0</v>
      </c>
      <c r="E23" s="15">
        <v>0</v>
      </c>
      <c r="F23" s="15">
        <v>0</v>
      </c>
      <c r="G23" s="15">
        <v>3</v>
      </c>
      <c r="H23" s="15">
        <v>0</v>
      </c>
      <c r="I23" s="15">
        <v>0</v>
      </c>
      <c r="J23" s="15">
        <v>0</v>
      </c>
      <c r="K23" s="15">
        <v>0</v>
      </c>
      <c r="L23" s="15">
        <v>3</v>
      </c>
      <c r="M23" s="78">
        <v>0</v>
      </c>
      <c r="N23" s="79">
        <v>0</v>
      </c>
      <c r="O23" s="79">
        <v>0</v>
      </c>
      <c r="P23" s="79">
        <v>0</v>
      </c>
      <c r="Q23" s="79" t="s">
        <v>182</v>
      </c>
      <c r="R23" s="79">
        <v>0</v>
      </c>
      <c r="S23" s="79">
        <v>0</v>
      </c>
      <c r="T23" s="79">
        <v>0</v>
      </c>
      <c r="U23" s="79">
        <v>0</v>
      </c>
      <c r="V23" s="79" t="s">
        <v>182</v>
      </c>
    </row>
    <row r="24" spans="1:22" x14ac:dyDescent="0.3">
      <c r="A24" s="119" t="str">
        <f t="shared" si="0"/>
        <v>Total 
(including 10 - 16 year olds and 17 year olds from 1 July 2019)</v>
      </c>
      <c r="B24" s="19" t="s">
        <v>0</v>
      </c>
      <c r="C24" s="60">
        <v>2079</v>
      </c>
      <c r="D24" s="60">
        <v>1875</v>
      </c>
      <c r="E24" s="60">
        <v>1989</v>
      </c>
      <c r="F24" s="60">
        <v>1881</v>
      </c>
      <c r="G24" s="60">
        <v>1629</v>
      </c>
      <c r="H24" s="60">
        <v>1503</v>
      </c>
      <c r="I24" s="60">
        <v>1578</v>
      </c>
      <c r="J24" s="60">
        <v>1332</v>
      </c>
      <c r="K24" s="60">
        <v>1416</v>
      </c>
      <c r="L24" s="60">
        <v>1671</v>
      </c>
      <c r="M24" s="80">
        <v>1</v>
      </c>
      <c r="N24" s="81">
        <v>1</v>
      </c>
      <c r="O24" s="81">
        <v>1</v>
      </c>
      <c r="P24" s="81">
        <v>1</v>
      </c>
      <c r="Q24" s="81">
        <v>1</v>
      </c>
      <c r="R24" s="81">
        <v>1</v>
      </c>
      <c r="S24" s="81">
        <v>1</v>
      </c>
      <c r="T24" s="81">
        <v>1</v>
      </c>
      <c r="U24" s="81">
        <v>1</v>
      </c>
      <c r="V24" s="81">
        <v>1</v>
      </c>
    </row>
    <row r="25" spans="1:22" ht="14.25" customHeight="1" x14ac:dyDescent="0.3">
      <c r="A25" s="118" t="s">
        <v>149</v>
      </c>
      <c r="B25" s="23" t="s">
        <v>73</v>
      </c>
      <c r="C25" s="15">
        <v>3</v>
      </c>
      <c r="D25" s="15">
        <v>3</v>
      </c>
      <c r="E25" s="15">
        <v>6</v>
      </c>
      <c r="F25" s="15">
        <v>6</v>
      </c>
      <c r="G25" s="15">
        <v>6</v>
      </c>
      <c r="H25" s="15">
        <v>3</v>
      </c>
      <c r="I25" s="15">
        <v>6</v>
      </c>
      <c r="J25" s="15">
        <v>6</v>
      </c>
      <c r="K25" s="15">
        <v>3</v>
      </c>
      <c r="L25" s="15">
        <v>6</v>
      </c>
      <c r="M25" s="78" t="s">
        <v>182</v>
      </c>
      <c r="N25" s="79" t="s">
        <v>182</v>
      </c>
      <c r="O25" s="79" t="s">
        <v>182</v>
      </c>
      <c r="P25" s="79" t="s">
        <v>182</v>
      </c>
      <c r="Q25" s="79" t="s">
        <v>182</v>
      </c>
      <c r="R25" s="79" t="s">
        <v>182</v>
      </c>
      <c r="S25" s="79">
        <v>5.6179775280898875E-3</v>
      </c>
      <c r="T25" s="79">
        <v>6.7114093959731542E-3</v>
      </c>
      <c r="U25" s="79" t="s">
        <v>182</v>
      </c>
      <c r="V25" s="79" t="s">
        <v>182</v>
      </c>
    </row>
    <row r="26" spans="1:22" ht="14.25" customHeight="1" x14ac:dyDescent="0.3">
      <c r="A26" s="118" t="str">
        <f t="shared" ref="A26:A41" si="1">A25</f>
        <v>10 - 16 years</v>
      </c>
      <c r="B26" s="23" t="s">
        <v>74</v>
      </c>
      <c r="C26" s="15">
        <v>273</v>
      </c>
      <c r="D26" s="15">
        <v>258</v>
      </c>
      <c r="E26" s="15">
        <v>246</v>
      </c>
      <c r="F26" s="15">
        <v>240</v>
      </c>
      <c r="G26" s="15">
        <v>213</v>
      </c>
      <c r="H26" s="15">
        <v>213</v>
      </c>
      <c r="I26" s="15">
        <v>186</v>
      </c>
      <c r="J26" s="15">
        <v>177</v>
      </c>
      <c r="K26" s="15">
        <v>156</v>
      </c>
      <c r="L26" s="15">
        <v>174</v>
      </c>
      <c r="M26" s="78">
        <v>0.13131313131313133</v>
      </c>
      <c r="N26" s="79">
        <v>0.1376</v>
      </c>
      <c r="O26" s="79">
        <v>0.12368024132730016</v>
      </c>
      <c r="P26" s="79">
        <v>0.12759170653907495</v>
      </c>
      <c r="Q26" s="79">
        <v>0.13075506445672191</v>
      </c>
      <c r="R26" s="79">
        <v>0.15812917594654788</v>
      </c>
      <c r="S26" s="79">
        <v>0.17415730337078653</v>
      </c>
      <c r="T26" s="79">
        <v>0.19798657718120805</v>
      </c>
      <c r="U26" s="79">
        <v>0.16250000000000001</v>
      </c>
      <c r="V26" s="79">
        <v>0.14499999999999999</v>
      </c>
    </row>
    <row r="27" spans="1:22" ht="14.25" customHeight="1" x14ac:dyDescent="0.3">
      <c r="A27" s="118" t="str">
        <f t="shared" si="1"/>
        <v>10 - 16 years</v>
      </c>
      <c r="B27" s="23" t="s">
        <v>75</v>
      </c>
      <c r="C27" s="15">
        <v>69</v>
      </c>
      <c r="D27" s="15">
        <v>57</v>
      </c>
      <c r="E27" s="15">
        <v>72</v>
      </c>
      <c r="F27" s="15">
        <v>78</v>
      </c>
      <c r="G27" s="15">
        <v>69</v>
      </c>
      <c r="H27" s="15">
        <v>48</v>
      </c>
      <c r="I27" s="15">
        <v>51</v>
      </c>
      <c r="J27" s="15">
        <v>72</v>
      </c>
      <c r="K27" s="15">
        <v>60</v>
      </c>
      <c r="L27" s="15">
        <v>66</v>
      </c>
      <c r="M27" s="78">
        <v>3.3189033189033192E-2</v>
      </c>
      <c r="N27" s="79">
        <v>3.04E-2</v>
      </c>
      <c r="O27" s="79">
        <v>3.6199095022624438E-2</v>
      </c>
      <c r="P27" s="79">
        <v>4.1467304625199361E-2</v>
      </c>
      <c r="Q27" s="79">
        <v>4.2357274401473299E-2</v>
      </c>
      <c r="R27" s="79">
        <v>3.5634743875278395E-2</v>
      </c>
      <c r="S27" s="79">
        <v>4.7752808988764044E-2</v>
      </c>
      <c r="T27" s="79">
        <v>8.0536912751677847E-2</v>
      </c>
      <c r="U27" s="79">
        <v>6.25E-2</v>
      </c>
      <c r="V27" s="79">
        <v>5.5E-2</v>
      </c>
    </row>
    <row r="28" spans="1:22" ht="14.25" customHeight="1" x14ac:dyDescent="0.3">
      <c r="A28" s="118" t="str">
        <f t="shared" si="1"/>
        <v>10 - 16 years</v>
      </c>
      <c r="B28" s="23" t="s">
        <v>76</v>
      </c>
      <c r="C28" s="15">
        <v>81</v>
      </c>
      <c r="D28" s="15">
        <v>66</v>
      </c>
      <c r="E28" s="15">
        <v>69</v>
      </c>
      <c r="F28" s="15">
        <v>72</v>
      </c>
      <c r="G28" s="15">
        <v>69</v>
      </c>
      <c r="H28" s="15">
        <v>42</v>
      </c>
      <c r="I28" s="15">
        <v>15</v>
      </c>
      <c r="J28" s="15">
        <v>21</v>
      </c>
      <c r="K28" s="15">
        <v>21</v>
      </c>
      <c r="L28" s="15">
        <v>21</v>
      </c>
      <c r="M28" s="78">
        <v>3.896103896103896E-2</v>
      </c>
      <c r="N28" s="79">
        <v>3.5200000000000002E-2</v>
      </c>
      <c r="O28" s="79">
        <v>3.4690799396681751E-2</v>
      </c>
      <c r="P28" s="79">
        <v>3.8277511961722487E-2</v>
      </c>
      <c r="Q28" s="79">
        <v>4.2357274401473299E-2</v>
      </c>
      <c r="R28" s="79">
        <v>3.1180400890868598E-2</v>
      </c>
      <c r="S28" s="79">
        <v>1.4044943820224719E-2</v>
      </c>
      <c r="T28" s="79">
        <v>2.3489932885906041E-2</v>
      </c>
      <c r="U28" s="79">
        <v>2.1874999999999999E-2</v>
      </c>
      <c r="V28" s="79">
        <v>1.7500000000000002E-2</v>
      </c>
    </row>
    <row r="29" spans="1:22" ht="14.25" customHeight="1" x14ac:dyDescent="0.3">
      <c r="A29" s="118" t="str">
        <f t="shared" si="1"/>
        <v>10 - 16 years</v>
      </c>
      <c r="B29" s="23" t="s">
        <v>77</v>
      </c>
      <c r="C29" s="15">
        <v>48</v>
      </c>
      <c r="D29" s="15">
        <v>39</v>
      </c>
      <c r="E29" s="15">
        <v>42</v>
      </c>
      <c r="F29" s="15">
        <v>30</v>
      </c>
      <c r="G29" s="15">
        <v>36</v>
      </c>
      <c r="H29" s="15">
        <v>51</v>
      </c>
      <c r="I29" s="15">
        <v>27</v>
      </c>
      <c r="J29" s="15">
        <v>27</v>
      </c>
      <c r="K29" s="15">
        <v>42</v>
      </c>
      <c r="L29" s="15">
        <v>42</v>
      </c>
      <c r="M29" s="78">
        <v>2.3088023088023088E-2</v>
      </c>
      <c r="N29" s="79">
        <v>2.0799999999999999E-2</v>
      </c>
      <c r="O29" s="79">
        <v>2.1116138763197588E-2</v>
      </c>
      <c r="P29" s="79">
        <v>1.5948963317384369E-2</v>
      </c>
      <c r="Q29" s="79">
        <v>2.2099447513812154E-2</v>
      </c>
      <c r="R29" s="79">
        <v>3.7861915367483297E-2</v>
      </c>
      <c r="S29" s="79">
        <v>2.5280898876404494E-2</v>
      </c>
      <c r="T29" s="79">
        <v>3.0201342281879196E-2</v>
      </c>
      <c r="U29" s="79">
        <v>4.3749999999999997E-2</v>
      </c>
      <c r="V29" s="79">
        <v>3.5000000000000003E-2</v>
      </c>
    </row>
    <row r="30" spans="1:22" ht="14.25" customHeight="1" x14ac:dyDescent="0.3">
      <c r="A30" s="118" t="str">
        <f t="shared" si="1"/>
        <v>10 - 16 years</v>
      </c>
      <c r="B30" s="23" t="s">
        <v>78</v>
      </c>
      <c r="C30" s="15">
        <v>186</v>
      </c>
      <c r="D30" s="15">
        <v>177</v>
      </c>
      <c r="E30" s="15">
        <v>207</v>
      </c>
      <c r="F30" s="15">
        <v>273</v>
      </c>
      <c r="G30" s="15">
        <v>297</v>
      </c>
      <c r="H30" s="15">
        <v>240</v>
      </c>
      <c r="I30" s="15">
        <v>201</v>
      </c>
      <c r="J30" s="15">
        <v>135</v>
      </c>
      <c r="K30" s="15">
        <v>123</v>
      </c>
      <c r="L30" s="15">
        <v>213</v>
      </c>
      <c r="M30" s="78">
        <v>8.9466089466089471E-2</v>
      </c>
      <c r="N30" s="79">
        <v>9.4399999999999998E-2</v>
      </c>
      <c r="O30" s="79">
        <v>0.10407239819004525</v>
      </c>
      <c r="P30" s="79">
        <v>0.14513556618819776</v>
      </c>
      <c r="Q30" s="79">
        <v>0.18232044198895028</v>
      </c>
      <c r="R30" s="79">
        <v>0.17817371937639198</v>
      </c>
      <c r="S30" s="79">
        <v>0.18820224719101122</v>
      </c>
      <c r="T30" s="79">
        <v>0.15100671140939598</v>
      </c>
      <c r="U30" s="79">
        <v>0.12812499999999999</v>
      </c>
      <c r="V30" s="79">
        <v>0.17749999999999999</v>
      </c>
    </row>
    <row r="31" spans="1:22" ht="14.25" customHeight="1" x14ac:dyDescent="0.3">
      <c r="A31" s="118" t="str">
        <f t="shared" si="1"/>
        <v>10 - 16 years</v>
      </c>
      <c r="B31" s="23" t="s">
        <v>79</v>
      </c>
      <c r="C31" s="15">
        <v>534</v>
      </c>
      <c r="D31" s="15">
        <v>489</v>
      </c>
      <c r="E31" s="15">
        <v>525</v>
      </c>
      <c r="F31" s="15">
        <v>468</v>
      </c>
      <c r="G31" s="15">
        <v>315</v>
      </c>
      <c r="H31" s="15">
        <v>264</v>
      </c>
      <c r="I31" s="15">
        <v>216</v>
      </c>
      <c r="J31" s="15">
        <v>135</v>
      </c>
      <c r="K31" s="15">
        <v>168</v>
      </c>
      <c r="L31" s="15">
        <v>240</v>
      </c>
      <c r="M31" s="78">
        <v>0.25685425685425683</v>
      </c>
      <c r="N31" s="79">
        <v>0.26079999999999998</v>
      </c>
      <c r="O31" s="79">
        <v>0.26395173453996984</v>
      </c>
      <c r="P31" s="79">
        <v>0.24880382775119617</v>
      </c>
      <c r="Q31" s="79">
        <v>0.19337016574585636</v>
      </c>
      <c r="R31" s="79">
        <v>0.19599109131403117</v>
      </c>
      <c r="S31" s="79">
        <v>0.20224719101123595</v>
      </c>
      <c r="T31" s="79">
        <v>0.15100671140939598</v>
      </c>
      <c r="U31" s="79">
        <v>0.17499999999999999</v>
      </c>
      <c r="V31" s="79">
        <v>0.2</v>
      </c>
    </row>
    <row r="32" spans="1:22" x14ac:dyDescent="0.3">
      <c r="A32" s="118" t="str">
        <f t="shared" si="1"/>
        <v>10 - 16 years</v>
      </c>
      <c r="B32" s="23" t="s">
        <v>80</v>
      </c>
      <c r="C32" s="15">
        <v>405</v>
      </c>
      <c r="D32" s="15">
        <v>372</v>
      </c>
      <c r="E32" s="15">
        <v>417</v>
      </c>
      <c r="F32" s="15">
        <v>363</v>
      </c>
      <c r="G32" s="15">
        <v>354</v>
      </c>
      <c r="H32" s="15">
        <v>285</v>
      </c>
      <c r="I32" s="15">
        <v>231</v>
      </c>
      <c r="J32" s="15">
        <v>216</v>
      </c>
      <c r="K32" s="15">
        <v>270</v>
      </c>
      <c r="L32" s="15">
        <v>312</v>
      </c>
      <c r="M32" s="78">
        <v>0.19480519480519481</v>
      </c>
      <c r="N32" s="79">
        <v>0.19839999999999999</v>
      </c>
      <c r="O32" s="79">
        <v>0.20965309200603319</v>
      </c>
      <c r="P32" s="79">
        <v>0.19298245614035087</v>
      </c>
      <c r="Q32" s="79">
        <v>0.21731123388581952</v>
      </c>
      <c r="R32" s="79">
        <v>0.21158129175946547</v>
      </c>
      <c r="S32" s="79">
        <v>0.21629213483146068</v>
      </c>
      <c r="T32" s="79">
        <v>0.24161073825503357</v>
      </c>
      <c r="U32" s="79">
        <v>0.28125</v>
      </c>
      <c r="V32" s="79">
        <v>0.26</v>
      </c>
    </row>
    <row r="33" spans="1:22" x14ac:dyDescent="0.3">
      <c r="A33" s="118" t="str">
        <f t="shared" si="1"/>
        <v>10 - 16 years</v>
      </c>
      <c r="B33" s="23" t="s">
        <v>81</v>
      </c>
      <c r="C33" s="15">
        <v>18</v>
      </c>
      <c r="D33" s="15">
        <v>18</v>
      </c>
      <c r="E33" s="15">
        <v>24</v>
      </c>
      <c r="F33" s="15">
        <v>21</v>
      </c>
      <c r="G33" s="15">
        <v>21</v>
      </c>
      <c r="H33" s="15">
        <v>15</v>
      </c>
      <c r="I33" s="15">
        <v>9</v>
      </c>
      <c r="J33" s="15">
        <v>12</v>
      </c>
      <c r="K33" s="15">
        <v>9</v>
      </c>
      <c r="L33" s="15">
        <v>3</v>
      </c>
      <c r="M33" s="78">
        <v>8.658008658008658E-3</v>
      </c>
      <c r="N33" s="79">
        <v>9.5999999999999992E-3</v>
      </c>
      <c r="O33" s="79">
        <v>1.2066365007541479E-2</v>
      </c>
      <c r="P33" s="79">
        <v>1.1164274322169059E-2</v>
      </c>
      <c r="Q33" s="79">
        <v>1.289134438305709E-2</v>
      </c>
      <c r="R33" s="79">
        <v>1.1135857461024499E-2</v>
      </c>
      <c r="S33" s="79">
        <v>8.4269662921348312E-3</v>
      </c>
      <c r="T33" s="79">
        <v>1.3422818791946308E-2</v>
      </c>
      <c r="U33" s="79">
        <v>9.3749999999999997E-3</v>
      </c>
      <c r="V33" s="79" t="s">
        <v>182</v>
      </c>
    </row>
    <row r="34" spans="1:22" x14ac:dyDescent="0.3">
      <c r="A34" s="118" t="str">
        <f t="shared" si="1"/>
        <v>10 - 16 years</v>
      </c>
      <c r="B34" s="23" t="s">
        <v>82</v>
      </c>
      <c r="C34" s="15">
        <v>18</v>
      </c>
      <c r="D34" s="15">
        <v>15</v>
      </c>
      <c r="E34" s="15">
        <v>18</v>
      </c>
      <c r="F34" s="15">
        <v>18</v>
      </c>
      <c r="G34" s="15">
        <v>15</v>
      </c>
      <c r="H34" s="15">
        <v>3</v>
      </c>
      <c r="I34" s="15">
        <v>15</v>
      </c>
      <c r="J34" s="15">
        <v>9</v>
      </c>
      <c r="K34" s="15">
        <v>3</v>
      </c>
      <c r="L34" s="15">
        <v>3</v>
      </c>
      <c r="M34" s="78">
        <v>8.658008658008658E-3</v>
      </c>
      <c r="N34" s="79">
        <v>8.0000000000000002E-3</v>
      </c>
      <c r="O34" s="79">
        <v>9.0497737556561094E-3</v>
      </c>
      <c r="P34" s="79">
        <v>9.5693779904306216E-3</v>
      </c>
      <c r="Q34" s="79">
        <v>9.2081031307550652E-3</v>
      </c>
      <c r="R34" s="79" t="s">
        <v>182</v>
      </c>
      <c r="S34" s="79">
        <v>1.4044943820224719E-2</v>
      </c>
      <c r="T34" s="79">
        <v>1.0067114093959731E-2</v>
      </c>
      <c r="U34" s="79" t="s">
        <v>182</v>
      </c>
      <c r="V34" s="79" t="s">
        <v>182</v>
      </c>
    </row>
    <row r="35" spans="1:22" x14ac:dyDescent="0.3">
      <c r="A35" s="118" t="str">
        <f t="shared" si="1"/>
        <v>10 - 16 years</v>
      </c>
      <c r="B35" s="23" t="s">
        <v>83</v>
      </c>
      <c r="C35" s="15">
        <v>42</v>
      </c>
      <c r="D35" s="15">
        <v>36</v>
      </c>
      <c r="E35" s="15">
        <v>45</v>
      </c>
      <c r="F35" s="15">
        <v>39</v>
      </c>
      <c r="G35" s="15">
        <v>30</v>
      </c>
      <c r="H35" s="15">
        <v>18</v>
      </c>
      <c r="I35" s="15">
        <v>21</v>
      </c>
      <c r="J35" s="15">
        <v>6</v>
      </c>
      <c r="K35" s="15">
        <v>15</v>
      </c>
      <c r="L35" s="15">
        <v>12</v>
      </c>
      <c r="M35" s="78">
        <v>2.0202020202020204E-2</v>
      </c>
      <c r="N35" s="79">
        <v>1.9199999999999998E-2</v>
      </c>
      <c r="O35" s="79">
        <v>2.2624434389140271E-2</v>
      </c>
      <c r="P35" s="79">
        <v>2.0733652312599681E-2</v>
      </c>
      <c r="Q35" s="79">
        <v>1.841620626151013E-2</v>
      </c>
      <c r="R35" s="79">
        <v>1.3363028953229399E-2</v>
      </c>
      <c r="S35" s="79">
        <v>1.9662921348314606E-2</v>
      </c>
      <c r="T35" s="79">
        <v>6.7114093959731542E-3</v>
      </c>
      <c r="U35" s="79">
        <v>1.5625E-2</v>
      </c>
      <c r="V35" s="79">
        <v>0.01</v>
      </c>
    </row>
    <row r="36" spans="1:22" x14ac:dyDescent="0.3">
      <c r="A36" s="118" t="str">
        <f t="shared" si="1"/>
        <v>10 - 16 years</v>
      </c>
      <c r="B36" s="23" t="s">
        <v>84</v>
      </c>
      <c r="C36" s="15">
        <v>156</v>
      </c>
      <c r="D36" s="15">
        <v>147</v>
      </c>
      <c r="E36" s="15">
        <v>129</v>
      </c>
      <c r="F36" s="15">
        <v>99</v>
      </c>
      <c r="G36" s="15">
        <v>72</v>
      </c>
      <c r="H36" s="15">
        <v>75</v>
      </c>
      <c r="I36" s="15">
        <v>51</v>
      </c>
      <c r="J36" s="15">
        <v>30</v>
      </c>
      <c r="K36" s="15">
        <v>42</v>
      </c>
      <c r="L36" s="15">
        <v>51</v>
      </c>
      <c r="M36" s="78">
        <v>7.5036075036075039E-2</v>
      </c>
      <c r="N36" s="79">
        <v>7.8399999999999997E-2</v>
      </c>
      <c r="O36" s="79">
        <v>6.485671191553545E-2</v>
      </c>
      <c r="P36" s="79">
        <v>5.2631578947368418E-2</v>
      </c>
      <c r="Q36" s="79">
        <v>4.4198895027624308E-2</v>
      </c>
      <c r="R36" s="79">
        <v>5.5679287305122498E-2</v>
      </c>
      <c r="S36" s="79">
        <v>4.7752808988764044E-2</v>
      </c>
      <c r="T36" s="79">
        <v>3.3557046979865772E-2</v>
      </c>
      <c r="U36" s="79">
        <v>4.3749999999999997E-2</v>
      </c>
      <c r="V36" s="79">
        <v>4.2500000000000003E-2</v>
      </c>
    </row>
    <row r="37" spans="1:22" x14ac:dyDescent="0.3">
      <c r="A37" s="118" t="str">
        <f t="shared" si="1"/>
        <v>10 - 16 years</v>
      </c>
      <c r="B37" s="23" t="s">
        <v>85</v>
      </c>
      <c r="C37" s="15">
        <v>60</v>
      </c>
      <c r="D37" s="15">
        <v>51</v>
      </c>
      <c r="E37" s="15">
        <v>42</v>
      </c>
      <c r="F37" s="15">
        <v>39</v>
      </c>
      <c r="G37" s="15">
        <v>33</v>
      </c>
      <c r="H37" s="15">
        <v>21</v>
      </c>
      <c r="I37" s="15">
        <v>15</v>
      </c>
      <c r="J37" s="15">
        <v>18</v>
      </c>
      <c r="K37" s="15">
        <v>18</v>
      </c>
      <c r="L37" s="15">
        <v>18</v>
      </c>
      <c r="M37" s="78">
        <v>2.886002886002886E-2</v>
      </c>
      <c r="N37" s="79">
        <v>2.7199999999999998E-2</v>
      </c>
      <c r="O37" s="79">
        <v>2.1116138763197588E-2</v>
      </c>
      <c r="P37" s="79">
        <v>2.0733652312599681E-2</v>
      </c>
      <c r="Q37" s="79">
        <v>2.0257826887661142E-2</v>
      </c>
      <c r="R37" s="79">
        <v>1.5590200445434299E-2</v>
      </c>
      <c r="S37" s="79">
        <v>1.4044943820224719E-2</v>
      </c>
      <c r="T37" s="79">
        <v>2.0134228187919462E-2</v>
      </c>
      <c r="U37" s="79">
        <v>1.8749999999999999E-2</v>
      </c>
      <c r="V37" s="79">
        <v>1.4999999999999999E-2</v>
      </c>
    </row>
    <row r="38" spans="1:22" x14ac:dyDescent="0.3">
      <c r="A38" s="118" t="str">
        <f t="shared" si="1"/>
        <v>10 - 16 years</v>
      </c>
      <c r="B38" s="23" t="s">
        <v>86</v>
      </c>
      <c r="C38" s="15">
        <v>141</v>
      </c>
      <c r="D38" s="15">
        <v>120</v>
      </c>
      <c r="E38" s="15">
        <v>105</v>
      </c>
      <c r="F38" s="15">
        <v>105</v>
      </c>
      <c r="G38" s="15">
        <v>69</v>
      </c>
      <c r="H38" s="15">
        <v>45</v>
      </c>
      <c r="I38" s="15">
        <v>18</v>
      </c>
      <c r="J38" s="15">
        <v>18</v>
      </c>
      <c r="K38" s="15">
        <v>18</v>
      </c>
      <c r="L38" s="15">
        <v>21</v>
      </c>
      <c r="M38" s="78">
        <v>6.7821067821067824E-2</v>
      </c>
      <c r="N38" s="79">
        <v>6.4000000000000001E-2</v>
      </c>
      <c r="O38" s="79">
        <v>5.2790346907993967E-2</v>
      </c>
      <c r="P38" s="79">
        <v>5.5821371610845293E-2</v>
      </c>
      <c r="Q38" s="79">
        <v>4.2357274401473299E-2</v>
      </c>
      <c r="R38" s="79">
        <v>3.34075723830735E-2</v>
      </c>
      <c r="S38" s="79">
        <v>1.6853932584269662E-2</v>
      </c>
      <c r="T38" s="79">
        <v>2.0134228187919462E-2</v>
      </c>
      <c r="U38" s="79">
        <v>1.8749999999999999E-2</v>
      </c>
      <c r="V38" s="79">
        <v>1.7500000000000002E-2</v>
      </c>
    </row>
    <row r="39" spans="1:22" x14ac:dyDescent="0.3">
      <c r="A39" s="118" t="str">
        <f t="shared" si="1"/>
        <v>10 - 16 years</v>
      </c>
      <c r="B39" s="23" t="s">
        <v>87</v>
      </c>
      <c r="C39" s="15">
        <v>42</v>
      </c>
      <c r="D39" s="15">
        <v>33</v>
      </c>
      <c r="E39" s="15">
        <v>42</v>
      </c>
      <c r="F39" s="15">
        <v>36</v>
      </c>
      <c r="G39" s="15">
        <v>27</v>
      </c>
      <c r="H39" s="15">
        <v>21</v>
      </c>
      <c r="I39" s="15">
        <v>9</v>
      </c>
      <c r="J39" s="15">
        <v>15</v>
      </c>
      <c r="K39" s="15">
        <v>6</v>
      </c>
      <c r="L39" s="15">
        <v>15</v>
      </c>
      <c r="M39" s="78">
        <v>2.0202020202020204E-2</v>
      </c>
      <c r="N39" s="79">
        <v>1.7600000000000001E-2</v>
      </c>
      <c r="O39" s="79">
        <v>2.1116138763197588E-2</v>
      </c>
      <c r="P39" s="79">
        <v>1.9138755980861243E-2</v>
      </c>
      <c r="Q39" s="79">
        <v>1.6574585635359115E-2</v>
      </c>
      <c r="R39" s="79">
        <v>1.5590200445434299E-2</v>
      </c>
      <c r="S39" s="79">
        <v>8.4269662921348312E-3</v>
      </c>
      <c r="T39" s="79">
        <v>1.6778523489932886E-2</v>
      </c>
      <c r="U39" s="79">
        <v>6.2500000000000003E-3</v>
      </c>
      <c r="V39" s="79">
        <v>1.2500000000000001E-2</v>
      </c>
    </row>
    <row r="40" spans="1:22" x14ac:dyDescent="0.3">
      <c r="A40" s="118" t="str">
        <f t="shared" si="1"/>
        <v>10 - 16 years</v>
      </c>
      <c r="B40" s="23" t="s">
        <v>88</v>
      </c>
      <c r="C40" s="15">
        <v>0</v>
      </c>
      <c r="D40" s="15">
        <v>0</v>
      </c>
      <c r="E40" s="15">
        <v>0</v>
      </c>
      <c r="F40" s="15">
        <v>0</v>
      </c>
      <c r="G40" s="15">
        <v>3</v>
      </c>
      <c r="H40" s="15">
        <v>0</v>
      </c>
      <c r="I40" s="15">
        <v>0</v>
      </c>
      <c r="J40" s="15">
        <v>0</v>
      </c>
      <c r="K40" s="15">
        <v>0</v>
      </c>
      <c r="L40" s="15">
        <v>0</v>
      </c>
      <c r="M40" s="78">
        <v>0</v>
      </c>
      <c r="N40" s="79">
        <v>0</v>
      </c>
      <c r="O40" s="79">
        <v>0</v>
      </c>
      <c r="P40" s="79">
        <v>0</v>
      </c>
      <c r="Q40" s="79" t="s">
        <v>182</v>
      </c>
      <c r="R40" s="79">
        <v>0</v>
      </c>
      <c r="S40" s="79">
        <v>0</v>
      </c>
      <c r="T40" s="79">
        <v>0</v>
      </c>
      <c r="U40" s="79">
        <v>0</v>
      </c>
      <c r="V40" s="79">
        <v>0</v>
      </c>
    </row>
    <row r="41" spans="1:22" x14ac:dyDescent="0.3">
      <c r="A41" s="119" t="str">
        <f t="shared" si="1"/>
        <v>10 - 16 years</v>
      </c>
      <c r="B41" s="19" t="s">
        <v>0</v>
      </c>
      <c r="C41" s="60">
        <v>2079</v>
      </c>
      <c r="D41" s="60">
        <v>1875</v>
      </c>
      <c r="E41" s="60">
        <v>1989</v>
      </c>
      <c r="F41" s="60">
        <v>1881</v>
      </c>
      <c r="G41" s="60">
        <v>1629</v>
      </c>
      <c r="H41" s="60">
        <v>1347</v>
      </c>
      <c r="I41" s="60">
        <v>1068</v>
      </c>
      <c r="J41" s="60">
        <v>894</v>
      </c>
      <c r="K41" s="60">
        <v>960</v>
      </c>
      <c r="L41" s="60">
        <v>1200</v>
      </c>
      <c r="M41" s="80">
        <v>1</v>
      </c>
      <c r="N41" s="81">
        <v>1</v>
      </c>
      <c r="O41" s="81">
        <v>1</v>
      </c>
      <c r="P41" s="81">
        <v>1</v>
      </c>
      <c r="Q41" s="81">
        <v>1</v>
      </c>
      <c r="R41" s="81">
        <v>1</v>
      </c>
      <c r="S41" s="81">
        <v>1</v>
      </c>
      <c r="T41" s="81">
        <v>1</v>
      </c>
      <c r="U41" s="81">
        <v>1</v>
      </c>
      <c r="V41" s="81">
        <v>1</v>
      </c>
    </row>
    <row r="42" spans="1:22" ht="14.25" customHeight="1" x14ac:dyDescent="0.3">
      <c r="A42" s="118" t="s">
        <v>150</v>
      </c>
      <c r="B42" s="23" t="s">
        <v>73</v>
      </c>
      <c r="C42" s="15" t="s">
        <v>207</v>
      </c>
      <c r="D42" s="15" t="s">
        <v>207</v>
      </c>
      <c r="E42" s="15" t="s">
        <v>207</v>
      </c>
      <c r="F42" s="15" t="s">
        <v>207</v>
      </c>
      <c r="G42" s="15" t="s">
        <v>207</v>
      </c>
      <c r="H42" s="15">
        <v>3</v>
      </c>
      <c r="I42" s="15">
        <v>3</v>
      </c>
      <c r="J42" s="15">
        <v>3</v>
      </c>
      <c r="K42" s="15">
        <v>6</v>
      </c>
      <c r="L42" s="15">
        <v>3</v>
      </c>
      <c r="M42" s="85" t="s">
        <v>207</v>
      </c>
      <c r="N42" s="82" t="s">
        <v>207</v>
      </c>
      <c r="O42" s="82" t="s">
        <v>207</v>
      </c>
      <c r="P42" s="82" t="s">
        <v>207</v>
      </c>
      <c r="Q42" s="82" t="s">
        <v>207</v>
      </c>
      <c r="R42" s="82">
        <v>1.9230769230769232E-2</v>
      </c>
      <c r="S42" s="82">
        <v>5.9171597633136093E-3</v>
      </c>
      <c r="T42" s="82">
        <v>6.8493150684931503E-3</v>
      </c>
      <c r="U42" s="82">
        <v>1.3157894736842105E-2</v>
      </c>
      <c r="V42" s="79">
        <v>6.41025641025641E-3</v>
      </c>
    </row>
    <row r="43" spans="1:22" ht="14.25" customHeight="1" x14ac:dyDescent="0.3">
      <c r="A43" s="118" t="str">
        <f t="shared" ref="A43:A58" si="2">A42</f>
        <v>17 years</v>
      </c>
      <c r="B43" s="23" t="s">
        <v>74</v>
      </c>
      <c r="C43" s="15" t="s">
        <v>207</v>
      </c>
      <c r="D43" s="15" t="s">
        <v>207</v>
      </c>
      <c r="E43" s="15" t="s">
        <v>207</v>
      </c>
      <c r="F43" s="15" t="s">
        <v>207</v>
      </c>
      <c r="G43" s="15" t="s">
        <v>207</v>
      </c>
      <c r="H43" s="15">
        <v>21</v>
      </c>
      <c r="I43" s="15">
        <v>84</v>
      </c>
      <c r="J43" s="15">
        <v>84</v>
      </c>
      <c r="K43" s="15">
        <v>93</v>
      </c>
      <c r="L43" s="15">
        <v>99</v>
      </c>
      <c r="M43" s="85" t="s">
        <v>207</v>
      </c>
      <c r="N43" s="82" t="s">
        <v>207</v>
      </c>
      <c r="O43" s="82" t="s">
        <v>207</v>
      </c>
      <c r="P43" s="82" t="s">
        <v>207</v>
      </c>
      <c r="Q43" s="82" t="s">
        <v>207</v>
      </c>
      <c r="R43" s="82">
        <v>0.13461538461538461</v>
      </c>
      <c r="S43" s="82">
        <v>0.16568047337278108</v>
      </c>
      <c r="T43" s="82">
        <v>0.19178082191780821</v>
      </c>
      <c r="U43" s="82">
        <v>0.20394736842105263</v>
      </c>
      <c r="V43" s="79">
        <v>0.21153846153846154</v>
      </c>
    </row>
    <row r="44" spans="1:22" ht="14.25" customHeight="1" x14ac:dyDescent="0.3">
      <c r="A44" s="118" t="str">
        <f t="shared" si="2"/>
        <v>17 years</v>
      </c>
      <c r="B44" s="23" t="s">
        <v>75</v>
      </c>
      <c r="C44" s="15" t="s">
        <v>207</v>
      </c>
      <c r="D44" s="15" t="s">
        <v>207</v>
      </c>
      <c r="E44" s="15" t="s">
        <v>207</v>
      </c>
      <c r="F44" s="15" t="s">
        <v>207</v>
      </c>
      <c r="G44" s="15" t="s">
        <v>207</v>
      </c>
      <c r="H44" s="15">
        <v>3</v>
      </c>
      <c r="I44" s="15">
        <v>15</v>
      </c>
      <c r="J44" s="15">
        <v>15</v>
      </c>
      <c r="K44" s="15">
        <v>24</v>
      </c>
      <c r="L44" s="15">
        <v>18</v>
      </c>
      <c r="M44" s="85" t="s">
        <v>207</v>
      </c>
      <c r="N44" s="82" t="s">
        <v>207</v>
      </c>
      <c r="O44" s="82" t="s">
        <v>207</v>
      </c>
      <c r="P44" s="82" t="s">
        <v>207</v>
      </c>
      <c r="Q44" s="82" t="s">
        <v>207</v>
      </c>
      <c r="R44" s="82">
        <v>1.9230769230769232E-2</v>
      </c>
      <c r="S44" s="82">
        <v>2.9585798816568046E-2</v>
      </c>
      <c r="T44" s="82">
        <v>3.4246575342465752E-2</v>
      </c>
      <c r="U44" s="82">
        <v>5.2631578947368418E-2</v>
      </c>
      <c r="V44" s="79">
        <v>3.8461538461538464E-2</v>
      </c>
    </row>
    <row r="45" spans="1:22" ht="14.25" customHeight="1" x14ac:dyDescent="0.3">
      <c r="A45" s="118" t="str">
        <f t="shared" si="2"/>
        <v>17 years</v>
      </c>
      <c r="B45" s="23" t="s">
        <v>76</v>
      </c>
      <c r="C45" s="15" t="s">
        <v>207</v>
      </c>
      <c r="D45" s="15" t="s">
        <v>207</v>
      </c>
      <c r="E45" s="15" t="s">
        <v>207</v>
      </c>
      <c r="F45" s="15" t="s">
        <v>207</v>
      </c>
      <c r="G45" s="15" t="s">
        <v>207</v>
      </c>
      <c r="H45" s="15">
        <v>12</v>
      </c>
      <c r="I45" s="15">
        <v>21</v>
      </c>
      <c r="J45" s="15">
        <v>21</v>
      </c>
      <c r="K45" s="15">
        <v>18</v>
      </c>
      <c r="L45" s="15">
        <v>27</v>
      </c>
      <c r="M45" s="85" t="s">
        <v>207</v>
      </c>
      <c r="N45" s="82" t="s">
        <v>207</v>
      </c>
      <c r="O45" s="82" t="s">
        <v>207</v>
      </c>
      <c r="P45" s="82" t="s">
        <v>207</v>
      </c>
      <c r="Q45" s="82" t="s">
        <v>207</v>
      </c>
      <c r="R45" s="82">
        <v>7.6923076923076927E-2</v>
      </c>
      <c r="S45" s="82">
        <v>4.142011834319527E-2</v>
      </c>
      <c r="T45" s="82">
        <v>4.7945205479452052E-2</v>
      </c>
      <c r="U45" s="82">
        <v>3.9473684210526314E-2</v>
      </c>
      <c r="V45" s="79">
        <v>5.7692307692307696E-2</v>
      </c>
    </row>
    <row r="46" spans="1:22" ht="14.25" customHeight="1" x14ac:dyDescent="0.3">
      <c r="A46" s="118" t="str">
        <f t="shared" si="2"/>
        <v>17 years</v>
      </c>
      <c r="B46" s="23" t="s">
        <v>77</v>
      </c>
      <c r="C46" s="15" t="s">
        <v>207</v>
      </c>
      <c r="D46" s="15" t="s">
        <v>207</v>
      </c>
      <c r="E46" s="15" t="s">
        <v>207</v>
      </c>
      <c r="F46" s="15" t="s">
        <v>207</v>
      </c>
      <c r="G46" s="15" t="s">
        <v>207</v>
      </c>
      <c r="H46" s="15">
        <v>3</v>
      </c>
      <c r="I46" s="15">
        <v>12</v>
      </c>
      <c r="J46" s="15">
        <v>15</v>
      </c>
      <c r="K46" s="15">
        <v>18</v>
      </c>
      <c r="L46" s="15">
        <v>18</v>
      </c>
      <c r="M46" s="85" t="s">
        <v>207</v>
      </c>
      <c r="N46" s="82" t="s">
        <v>207</v>
      </c>
      <c r="O46" s="82" t="s">
        <v>207</v>
      </c>
      <c r="P46" s="82" t="s">
        <v>207</v>
      </c>
      <c r="Q46" s="82" t="s">
        <v>207</v>
      </c>
      <c r="R46" s="82">
        <v>1.9230769230769232E-2</v>
      </c>
      <c r="S46" s="82">
        <v>2.3668639053254437E-2</v>
      </c>
      <c r="T46" s="82">
        <v>3.4246575342465752E-2</v>
      </c>
      <c r="U46" s="82">
        <v>3.9473684210526314E-2</v>
      </c>
      <c r="V46" s="79">
        <v>3.8461538461538464E-2</v>
      </c>
    </row>
    <row r="47" spans="1:22" ht="14.25" customHeight="1" x14ac:dyDescent="0.3">
      <c r="A47" s="118" t="str">
        <f t="shared" si="2"/>
        <v>17 years</v>
      </c>
      <c r="B47" s="23" t="s">
        <v>78</v>
      </c>
      <c r="C47" s="15" t="s">
        <v>207</v>
      </c>
      <c r="D47" s="15" t="s">
        <v>207</v>
      </c>
      <c r="E47" s="15" t="s">
        <v>207</v>
      </c>
      <c r="F47" s="15" t="s">
        <v>207</v>
      </c>
      <c r="G47" s="15" t="s">
        <v>207</v>
      </c>
      <c r="H47" s="15">
        <v>6</v>
      </c>
      <c r="I47" s="15">
        <v>42</v>
      </c>
      <c r="J47" s="15">
        <v>36</v>
      </c>
      <c r="K47" s="15">
        <v>54</v>
      </c>
      <c r="L47" s="15">
        <v>57</v>
      </c>
      <c r="M47" s="85" t="s">
        <v>207</v>
      </c>
      <c r="N47" s="82" t="s">
        <v>207</v>
      </c>
      <c r="O47" s="82" t="s">
        <v>207</v>
      </c>
      <c r="P47" s="82" t="s">
        <v>207</v>
      </c>
      <c r="Q47" s="82" t="s">
        <v>207</v>
      </c>
      <c r="R47" s="82">
        <v>3.8461538461538464E-2</v>
      </c>
      <c r="S47" s="82">
        <v>8.2840236686390539E-2</v>
      </c>
      <c r="T47" s="82">
        <v>8.2191780821917804E-2</v>
      </c>
      <c r="U47" s="82">
        <v>0.11842105263157894</v>
      </c>
      <c r="V47" s="79">
        <v>0.12179487179487179</v>
      </c>
    </row>
    <row r="48" spans="1:22" ht="14.25" customHeight="1" x14ac:dyDescent="0.3">
      <c r="A48" s="118" t="str">
        <f t="shared" si="2"/>
        <v>17 years</v>
      </c>
      <c r="B48" s="23" t="s">
        <v>79</v>
      </c>
      <c r="C48" s="15" t="s">
        <v>207</v>
      </c>
      <c r="D48" s="15" t="s">
        <v>207</v>
      </c>
      <c r="E48" s="15" t="s">
        <v>207</v>
      </c>
      <c r="F48" s="15" t="s">
        <v>207</v>
      </c>
      <c r="G48" s="15" t="s">
        <v>207</v>
      </c>
      <c r="H48" s="15">
        <v>15</v>
      </c>
      <c r="I48" s="15">
        <v>72</v>
      </c>
      <c r="J48" s="15">
        <v>66</v>
      </c>
      <c r="K48" s="15">
        <v>63</v>
      </c>
      <c r="L48" s="15">
        <v>78</v>
      </c>
      <c r="M48" s="85" t="s">
        <v>207</v>
      </c>
      <c r="N48" s="82" t="s">
        <v>207</v>
      </c>
      <c r="O48" s="82" t="s">
        <v>207</v>
      </c>
      <c r="P48" s="82" t="s">
        <v>207</v>
      </c>
      <c r="Q48" s="82" t="s">
        <v>207</v>
      </c>
      <c r="R48" s="82">
        <v>9.6153846153846159E-2</v>
      </c>
      <c r="S48" s="82">
        <v>0.14201183431952663</v>
      </c>
      <c r="T48" s="82">
        <v>0.15068493150684931</v>
      </c>
      <c r="U48" s="82">
        <v>0.13815789473684212</v>
      </c>
      <c r="V48" s="79">
        <v>0.16666666666666666</v>
      </c>
    </row>
    <row r="49" spans="1:22" x14ac:dyDescent="0.3">
      <c r="A49" s="118" t="str">
        <f t="shared" si="2"/>
        <v>17 years</v>
      </c>
      <c r="B49" s="23" t="s">
        <v>80</v>
      </c>
      <c r="C49" s="15" t="s">
        <v>207</v>
      </c>
      <c r="D49" s="15" t="s">
        <v>207</v>
      </c>
      <c r="E49" s="15" t="s">
        <v>207</v>
      </c>
      <c r="F49" s="15" t="s">
        <v>207</v>
      </c>
      <c r="G49" s="15" t="s">
        <v>207</v>
      </c>
      <c r="H49" s="15">
        <v>27</v>
      </c>
      <c r="I49" s="15">
        <v>87</v>
      </c>
      <c r="J49" s="15">
        <v>72</v>
      </c>
      <c r="K49" s="15">
        <v>69</v>
      </c>
      <c r="L49" s="15">
        <v>63</v>
      </c>
      <c r="M49" s="85" t="s">
        <v>207</v>
      </c>
      <c r="N49" s="82" t="s">
        <v>207</v>
      </c>
      <c r="O49" s="82" t="s">
        <v>207</v>
      </c>
      <c r="P49" s="82" t="s">
        <v>207</v>
      </c>
      <c r="Q49" s="82" t="s">
        <v>207</v>
      </c>
      <c r="R49" s="82">
        <v>0.17307692307692307</v>
      </c>
      <c r="S49" s="82">
        <v>0.17159763313609466</v>
      </c>
      <c r="T49" s="82">
        <v>0.16438356164383561</v>
      </c>
      <c r="U49" s="82">
        <v>0.15131578947368421</v>
      </c>
      <c r="V49" s="79">
        <v>0.13461538461538461</v>
      </c>
    </row>
    <row r="50" spans="1:22" x14ac:dyDescent="0.3">
      <c r="A50" s="118" t="str">
        <f t="shared" si="2"/>
        <v>17 years</v>
      </c>
      <c r="B50" s="23" t="s">
        <v>81</v>
      </c>
      <c r="C50" s="15" t="s">
        <v>207</v>
      </c>
      <c r="D50" s="15" t="s">
        <v>207</v>
      </c>
      <c r="E50" s="15" t="s">
        <v>207</v>
      </c>
      <c r="F50" s="15" t="s">
        <v>207</v>
      </c>
      <c r="G50" s="15" t="s">
        <v>207</v>
      </c>
      <c r="H50" s="15">
        <v>3</v>
      </c>
      <c r="I50" s="15">
        <v>9</v>
      </c>
      <c r="J50" s="15">
        <v>12</v>
      </c>
      <c r="K50" s="15">
        <v>3</v>
      </c>
      <c r="L50" s="15">
        <v>6</v>
      </c>
      <c r="M50" s="85" t="s">
        <v>207</v>
      </c>
      <c r="N50" s="82" t="s">
        <v>207</v>
      </c>
      <c r="O50" s="82" t="s">
        <v>207</v>
      </c>
      <c r="P50" s="82" t="s">
        <v>207</v>
      </c>
      <c r="Q50" s="82" t="s">
        <v>207</v>
      </c>
      <c r="R50" s="82">
        <v>1.9230769230769232E-2</v>
      </c>
      <c r="S50" s="82">
        <v>1.7751479289940829E-2</v>
      </c>
      <c r="T50" s="82">
        <v>2.7397260273972601E-2</v>
      </c>
      <c r="U50" s="82">
        <v>6.5789473684210523E-3</v>
      </c>
      <c r="V50" s="79">
        <v>1.282051282051282E-2</v>
      </c>
    </row>
    <row r="51" spans="1:22" x14ac:dyDescent="0.3">
      <c r="A51" s="118" t="str">
        <f t="shared" si="2"/>
        <v>17 years</v>
      </c>
      <c r="B51" s="23" t="s">
        <v>82</v>
      </c>
      <c r="C51" s="15" t="s">
        <v>207</v>
      </c>
      <c r="D51" s="15" t="s">
        <v>207</v>
      </c>
      <c r="E51" s="15" t="s">
        <v>207</v>
      </c>
      <c r="F51" s="15" t="s">
        <v>207</v>
      </c>
      <c r="G51" s="15" t="s">
        <v>207</v>
      </c>
      <c r="H51" s="15">
        <v>3</v>
      </c>
      <c r="I51" s="15">
        <v>12</v>
      </c>
      <c r="J51" s="15">
        <v>12</v>
      </c>
      <c r="K51" s="15">
        <v>3</v>
      </c>
      <c r="L51" s="15">
        <v>9</v>
      </c>
      <c r="M51" s="85" t="s">
        <v>207</v>
      </c>
      <c r="N51" s="82" t="s">
        <v>207</v>
      </c>
      <c r="O51" s="82" t="s">
        <v>207</v>
      </c>
      <c r="P51" s="82" t="s">
        <v>207</v>
      </c>
      <c r="Q51" s="82" t="s">
        <v>207</v>
      </c>
      <c r="R51" s="82">
        <v>1.9230769230769232E-2</v>
      </c>
      <c r="S51" s="82">
        <v>2.3668639053254437E-2</v>
      </c>
      <c r="T51" s="82">
        <v>2.7397260273972601E-2</v>
      </c>
      <c r="U51" s="82">
        <v>6.5789473684210523E-3</v>
      </c>
      <c r="V51" s="79">
        <v>1.9230769230769232E-2</v>
      </c>
    </row>
    <row r="52" spans="1:22" x14ac:dyDescent="0.3">
      <c r="A52" s="118" t="str">
        <f t="shared" si="2"/>
        <v>17 years</v>
      </c>
      <c r="B52" s="23" t="s">
        <v>83</v>
      </c>
      <c r="C52" s="15" t="s">
        <v>207</v>
      </c>
      <c r="D52" s="15" t="s">
        <v>207</v>
      </c>
      <c r="E52" s="15" t="s">
        <v>207</v>
      </c>
      <c r="F52" s="15" t="s">
        <v>207</v>
      </c>
      <c r="G52" s="15" t="s">
        <v>207</v>
      </c>
      <c r="H52" s="15">
        <v>3</v>
      </c>
      <c r="I52" s="15">
        <v>15</v>
      </c>
      <c r="J52" s="15">
        <v>12</v>
      </c>
      <c r="K52" s="15">
        <v>12</v>
      </c>
      <c r="L52" s="15">
        <v>12</v>
      </c>
      <c r="M52" s="85" t="s">
        <v>207</v>
      </c>
      <c r="N52" s="82" t="s">
        <v>207</v>
      </c>
      <c r="O52" s="82" t="s">
        <v>207</v>
      </c>
      <c r="P52" s="82" t="s">
        <v>207</v>
      </c>
      <c r="Q52" s="82" t="s">
        <v>207</v>
      </c>
      <c r="R52" s="82">
        <v>1.9230769230769232E-2</v>
      </c>
      <c r="S52" s="82">
        <v>2.9585798816568046E-2</v>
      </c>
      <c r="T52" s="82">
        <v>2.7397260273972601E-2</v>
      </c>
      <c r="U52" s="82">
        <v>2.6315789473684209E-2</v>
      </c>
      <c r="V52" s="79">
        <v>2.564102564102564E-2</v>
      </c>
    </row>
    <row r="53" spans="1:22" x14ac:dyDescent="0.3">
      <c r="A53" s="118" t="str">
        <f t="shared" si="2"/>
        <v>17 years</v>
      </c>
      <c r="B53" s="23" t="s">
        <v>84</v>
      </c>
      <c r="C53" s="15" t="s">
        <v>207</v>
      </c>
      <c r="D53" s="15" t="s">
        <v>207</v>
      </c>
      <c r="E53" s="15" t="s">
        <v>207</v>
      </c>
      <c r="F53" s="15" t="s">
        <v>207</v>
      </c>
      <c r="G53" s="15" t="s">
        <v>207</v>
      </c>
      <c r="H53" s="15">
        <v>3</v>
      </c>
      <c r="I53" s="15">
        <v>30</v>
      </c>
      <c r="J53" s="15">
        <v>21</v>
      </c>
      <c r="K53" s="15">
        <v>18</v>
      </c>
      <c r="L53" s="15">
        <v>18</v>
      </c>
      <c r="M53" s="85" t="s">
        <v>207</v>
      </c>
      <c r="N53" s="82" t="s">
        <v>207</v>
      </c>
      <c r="O53" s="82" t="s">
        <v>207</v>
      </c>
      <c r="P53" s="82" t="s">
        <v>207</v>
      </c>
      <c r="Q53" s="82" t="s">
        <v>207</v>
      </c>
      <c r="R53" s="82">
        <v>1.9230769230769232E-2</v>
      </c>
      <c r="S53" s="82">
        <v>5.9171597633136092E-2</v>
      </c>
      <c r="T53" s="82">
        <v>4.7945205479452052E-2</v>
      </c>
      <c r="U53" s="82">
        <v>3.9473684210526314E-2</v>
      </c>
      <c r="V53" s="79">
        <v>3.8461538461538464E-2</v>
      </c>
    </row>
    <row r="54" spans="1:22" x14ac:dyDescent="0.3">
      <c r="A54" s="118" t="str">
        <f t="shared" si="2"/>
        <v>17 years</v>
      </c>
      <c r="B54" s="23" t="s">
        <v>85</v>
      </c>
      <c r="C54" s="15" t="s">
        <v>207</v>
      </c>
      <c r="D54" s="15" t="s">
        <v>207</v>
      </c>
      <c r="E54" s="15" t="s">
        <v>207</v>
      </c>
      <c r="F54" s="15" t="s">
        <v>207</v>
      </c>
      <c r="G54" s="15" t="s">
        <v>207</v>
      </c>
      <c r="H54" s="15">
        <v>6</v>
      </c>
      <c r="I54" s="15">
        <v>6</v>
      </c>
      <c r="J54" s="15">
        <v>9</v>
      </c>
      <c r="K54" s="15">
        <v>15</v>
      </c>
      <c r="L54" s="15">
        <v>3</v>
      </c>
      <c r="M54" s="85" t="s">
        <v>207</v>
      </c>
      <c r="N54" s="82" t="s">
        <v>207</v>
      </c>
      <c r="O54" s="82" t="s">
        <v>207</v>
      </c>
      <c r="P54" s="82" t="s">
        <v>207</v>
      </c>
      <c r="Q54" s="82" t="s">
        <v>207</v>
      </c>
      <c r="R54" s="82">
        <v>3.8461538461538464E-2</v>
      </c>
      <c r="S54" s="82">
        <v>1.1834319526627219E-2</v>
      </c>
      <c r="T54" s="82">
        <v>2.0547945205479451E-2</v>
      </c>
      <c r="U54" s="82">
        <v>3.2894736842105261E-2</v>
      </c>
      <c r="V54" s="79">
        <v>6.41025641025641E-3</v>
      </c>
    </row>
    <row r="55" spans="1:22" x14ac:dyDescent="0.3">
      <c r="A55" s="118" t="str">
        <f t="shared" si="2"/>
        <v>17 years</v>
      </c>
      <c r="B55" s="23" t="s">
        <v>86</v>
      </c>
      <c r="C55" s="15" t="s">
        <v>207</v>
      </c>
      <c r="D55" s="15" t="s">
        <v>207</v>
      </c>
      <c r="E55" s="15" t="s">
        <v>207</v>
      </c>
      <c r="F55" s="15" t="s">
        <v>207</v>
      </c>
      <c r="G55" s="15" t="s">
        <v>207</v>
      </c>
      <c r="H55" s="15">
        <v>24</v>
      </c>
      <c r="I55" s="15">
        <v>60</v>
      </c>
      <c r="J55" s="15">
        <v>54</v>
      </c>
      <c r="K55" s="15">
        <v>54</v>
      </c>
      <c r="L55" s="15">
        <v>42</v>
      </c>
      <c r="M55" s="85" t="s">
        <v>207</v>
      </c>
      <c r="N55" s="82" t="s">
        <v>207</v>
      </c>
      <c r="O55" s="82" t="s">
        <v>207</v>
      </c>
      <c r="P55" s="82" t="s">
        <v>207</v>
      </c>
      <c r="Q55" s="82" t="s">
        <v>207</v>
      </c>
      <c r="R55" s="82">
        <v>0.15384615384615385</v>
      </c>
      <c r="S55" s="82">
        <v>0.11834319526627218</v>
      </c>
      <c r="T55" s="82">
        <v>0.12328767123287671</v>
      </c>
      <c r="U55" s="82">
        <v>0.11842105263157894</v>
      </c>
      <c r="V55" s="79">
        <v>8.9743589743589744E-2</v>
      </c>
    </row>
    <row r="56" spans="1:22" x14ac:dyDescent="0.3">
      <c r="A56" s="118" t="str">
        <f t="shared" si="2"/>
        <v>17 years</v>
      </c>
      <c r="B56" s="23" t="s">
        <v>87</v>
      </c>
      <c r="C56" s="15" t="s">
        <v>207</v>
      </c>
      <c r="D56" s="15" t="s">
        <v>207</v>
      </c>
      <c r="E56" s="15" t="s">
        <v>207</v>
      </c>
      <c r="F56" s="15" t="s">
        <v>207</v>
      </c>
      <c r="G56" s="15" t="s">
        <v>207</v>
      </c>
      <c r="H56" s="15">
        <v>21</v>
      </c>
      <c r="I56" s="15">
        <v>39</v>
      </c>
      <c r="J56" s="15">
        <v>15</v>
      </c>
      <c r="K56" s="15">
        <v>3</v>
      </c>
      <c r="L56" s="15">
        <v>9</v>
      </c>
      <c r="M56" s="85" t="s">
        <v>207</v>
      </c>
      <c r="N56" s="82" t="s">
        <v>207</v>
      </c>
      <c r="O56" s="82" t="s">
        <v>207</v>
      </c>
      <c r="P56" s="82" t="s">
        <v>207</v>
      </c>
      <c r="Q56" s="82" t="s">
        <v>207</v>
      </c>
      <c r="R56" s="82">
        <v>0.13461538461538461</v>
      </c>
      <c r="S56" s="82">
        <v>7.6923076923076927E-2</v>
      </c>
      <c r="T56" s="82">
        <v>3.4246575342465752E-2</v>
      </c>
      <c r="U56" s="82">
        <v>6.5789473684210523E-3</v>
      </c>
      <c r="V56" s="79">
        <v>1.9230769230769232E-2</v>
      </c>
    </row>
    <row r="57" spans="1:22" x14ac:dyDescent="0.3">
      <c r="A57" s="118" t="str">
        <f t="shared" si="2"/>
        <v>17 years</v>
      </c>
      <c r="B57" s="23" t="s">
        <v>88</v>
      </c>
      <c r="C57" s="15" t="s">
        <v>207</v>
      </c>
      <c r="D57" s="15" t="s">
        <v>207</v>
      </c>
      <c r="E57" s="15" t="s">
        <v>207</v>
      </c>
      <c r="F57" s="15" t="s">
        <v>207</v>
      </c>
      <c r="G57" s="15" t="s">
        <v>207</v>
      </c>
      <c r="H57" s="15">
        <v>0</v>
      </c>
      <c r="I57" s="15">
        <v>0</v>
      </c>
      <c r="J57" s="15">
        <v>0</v>
      </c>
      <c r="K57" s="15">
        <v>0</v>
      </c>
      <c r="L57" s="15">
        <v>3</v>
      </c>
      <c r="M57" s="85" t="s">
        <v>207</v>
      </c>
      <c r="N57" s="82" t="s">
        <v>207</v>
      </c>
      <c r="O57" s="82" t="s">
        <v>207</v>
      </c>
      <c r="P57" s="82" t="s">
        <v>207</v>
      </c>
      <c r="Q57" s="82" t="s">
        <v>207</v>
      </c>
      <c r="R57" s="82">
        <v>0</v>
      </c>
      <c r="S57" s="82">
        <v>0</v>
      </c>
      <c r="T57" s="82">
        <v>0</v>
      </c>
      <c r="U57" s="82">
        <v>0</v>
      </c>
      <c r="V57" s="79">
        <v>6.41025641025641E-3</v>
      </c>
    </row>
    <row r="58" spans="1:22" x14ac:dyDescent="0.3">
      <c r="A58" s="119" t="str">
        <f t="shared" si="2"/>
        <v>17 years</v>
      </c>
      <c r="B58" s="19" t="s">
        <v>0</v>
      </c>
      <c r="C58" s="45" t="s">
        <v>207</v>
      </c>
      <c r="D58" s="45" t="s">
        <v>207</v>
      </c>
      <c r="E58" s="45" t="s">
        <v>207</v>
      </c>
      <c r="F58" s="45" t="s">
        <v>207</v>
      </c>
      <c r="G58" s="45" t="s">
        <v>207</v>
      </c>
      <c r="H58" s="45">
        <v>156</v>
      </c>
      <c r="I58" s="45">
        <v>507</v>
      </c>
      <c r="J58" s="45">
        <v>438</v>
      </c>
      <c r="K58" s="45">
        <v>456</v>
      </c>
      <c r="L58" s="84">
        <v>468</v>
      </c>
      <c r="M58" s="86" t="s">
        <v>207</v>
      </c>
      <c r="N58" s="83" t="s">
        <v>207</v>
      </c>
      <c r="O58" s="83" t="s">
        <v>207</v>
      </c>
      <c r="P58" s="83" t="s">
        <v>207</v>
      </c>
      <c r="Q58" s="83" t="s">
        <v>207</v>
      </c>
      <c r="R58" s="83">
        <v>1</v>
      </c>
      <c r="S58" s="83">
        <v>1</v>
      </c>
      <c r="T58" s="83">
        <v>1</v>
      </c>
      <c r="U58" s="83">
        <v>1</v>
      </c>
      <c r="V58" s="81">
        <v>1</v>
      </c>
    </row>
  </sheetData>
  <autoFilter ref="A7:B7" xr:uid="{D9A3A223-8819-4957-8C4E-EED6EAA0C38D}"/>
  <customSheetViews>
    <customSheetView guid="{608C5311-9BDC-4FEE-A26E-8CF6B2EC5F35}">
      <selection activeCell="A16" sqref="A16:K16"/>
      <pageMargins left="0.7" right="0.7" top="0.75" bottom="0.75" header="0.3" footer="0.3"/>
    </customSheetView>
  </customSheetViews>
  <mergeCells count="10">
    <mergeCell ref="A5:V5"/>
    <mergeCell ref="A1:V1"/>
    <mergeCell ref="A2:V2"/>
    <mergeCell ref="A3:V3"/>
    <mergeCell ref="A4:V4"/>
    <mergeCell ref="C6:L6"/>
    <mergeCell ref="M6:V6"/>
    <mergeCell ref="A8:A24"/>
    <mergeCell ref="A25:A41"/>
    <mergeCell ref="A42:A58"/>
  </mergeCells>
  <hyperlinks>
    <hyperlink ref="A3:G3" location="'Definitions and data notes'!A1" display="For more information on how to interpret these figures, please read the Definitions and data notes." xr:uid="{9596438F-F15E-4E39-BB2E-F754008A9ACD}"/>
    <hyperlink ref="A4:G4" location="Contents!A1" display="Back to Contents page" xr:uid="{41ADED7E-7F63-4D22-927E-D59233091A03}"/>
    <hyperlink ref="L3:Q3" location="'Definitions and data notes'!A1" display="For more information on how to interpret these figures, please read the Definitions and data notes." xr:uid="{A5B84A1E-4CCD-4519-992B-954131A08658}"/>
    <hyperlink ref="L4:Q4" location="Contents!A1" display="Back to Contents page" xr:uid="{649A097A-298B-4A4C-A850-D4028666B0DA}"/>
  </hyperlinks>
  <pageMargins left="0.7" right="0.7" top="0.75" bottom="0.75" header="0.3" footer="0.3"/>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P85"/>
  <sheetViews>
    <sheetView zoomScaleNormal="100" workbookViewId="0">
      <pane ySplit="7" topLeftCell="A8" activePane="bottomLeft" state="frozen"/>
      <selection pane="bottomLeft" sqref="A1:V1"/>
    </sheetView>
  </sheetViews>
  <sheetFormatPr defaultColWidth="7.15234375" defaultRowHeight="14.5" x14ac:dyDescent="0.3"/>
  <cols>
    <col min="1" max="2" width="20.61328125" style="18" customWidth="1"/>
    <col min="3" max="25" width="7.15234375" style="18" customWidth="1"/>
    <col min="26" max="16384" width="7.15234375" style="18"/>
  </cols>
  <sheetData>
    <row r="1" spans="1:42" s="32" customFormat="1" x14ac:dyDescent="0.3">
      <c r="A1" s="115" t="s">
        <v>202</v>
      </c>
      <c r="B1" s="115"/>
      <c r="C1" s="115"/>
      <c r="D1" s="115"/>
      <c r="E1" s="115"/>
      <c r="F1" s="115"/>
      <c r="G1" s="115"/>
      <c r="H1" s="115"/>
      <c r="I1" s="115"/>
      <c r="J1" s="115"/>
      <c r="K1" s="115"/>
      <c r="L1" s="115"/>
      <c r="M1" s="115"/>
      <c r="N1" s="115"/>
      <c r="O1" s="115"/>
      <c r="P1" s="115"/>
      <c r="Q1" s="115"/>
      <c r="R1" s="115"/>
      <c r="S1" s="115"/>
      <c r="T1" s="115"/>
      <c r="U1" s="115"/>
      <c r="V1" s="115"/>
      <c r="W1" s="97"/>
    </row>
    <row r="2" spans="1:42" ht="14.25" customHeight="1" x14ac:dyDescent="0.3">
      <c r="A2" s="112" t="s">
        <v>209</v>
      </c>
      <c r="B2" s="112"/>
      <c r="C2" s="112"/>
      <c r="D2" s="112"/>
      <c r="E2" s="112"/>
      <c r="F2" s="112"/>
      <c r="G2" s="112"/>
      <c r="H2" s="112"/>
      <c r="I2" s="112"/>
      <c r="J2" s="112"/>
      <c r="K2" s="112"/>
      <c r="L2" s="112"/>
      <c r="M2" s="112"/>
      <c r="N2" s="112"/>
      <c r="O2" s="112"/>
      <c r="P2" s="112"/>
      <c r="Q2" s="112"/>
      <c r="R2" s="112"/>
      <c r="S2" s="112"/>
      <c r="T2" s="112"/>
      <c r="U2" s="112"/>
      <c r="V2" s="112"/>
      <c r="W2" s="38"/>
    </row>
    <row r="3" spans="1:42" ht="14.25" customHeight="1" x14ac:dyDescent="0.3">
      <c r="A3" s="116" t="s">
        <v>140</v>
      </c>
      <c r="B3" s="116"/>
      <c r="C3" s="116"/>
      <c r="D3" s="116"/>
      <c r="E3" s="116"/>
      <c r="F3" s="116"/>
      <c r="G3" s="116"/>
      <c r="H3" s="116"/>
      <c r="I3" s="116"/>
      <c r="J3" s="116"/>
      <c r="K3" s="116"/>
      <c r="L3" s="116"/>
      <c r="M3" s="116"/>
      <c r="N3" s="116"/>
      <c r="O3" s="116"/>
      <c r="P3" s="116"/>
      <c r="Q3" s="116"/>
      <c r="R3" s="116"/>
      <c r="S3" s="116"/>
      <c r="T3" s="116"/>
      <c r="U3" s="116"/>
      <c r="V3" s="116"/>
      <c r="W3" s="7"/>
    </row>
    <row r="4" spans="1:42" ht="14.25" customHeight="1" x14ac:dyDescent="0.3">
      <c r="A4" s="116" t="s">
        <v>139</v>
      </c>
      <c r="B4" s="116"/>
      <c r="C4" s="116"/>
      <c r="D4" s="116"/>
      <c r="E4" s="116"/>
      <c r="F4" s="116"/>
      <c r="G4" s="116"/>
      <c r="H4" s="116"/>
      <c r="I4" s="116"/>
      <c r="J4" s="116"/>
      <c r="K4" s="116"/>
      <c r="L4" s="116"/>
      <c r="M4" s="116"/>
      <c r="N4" s="116"/>
      <c r="O4" s="116"/>
      <c r="P4" s="116"/>
      <c r="Q4" s="116"/>
      <c r="R4" s="116"/>
      <c r="S4" s="116"/>
      <c r="T4" s="116"/>
      <c r="U4" s="116"/>
      <c r="V4" s="116"/>
      <c r="W4" s="7"/>
    </row>
    <row r="5" spans="1:42" x14ac:dyDescent="0.3">
      <c r="A5" s="137" t="s">
        <v>214</v>
      </c>
      <c r="B5" s="137"/>
      <c r="C5" s="137"/>
      <c r="D5" s="137"/>
      <c r="E5" s="137"/>
      <c r="F5" s="137"/>
      <c r="G5" s="137"/>
      <c r="H5" s="137"/>
      <c r="I5" s="137"/>
      <c r="J5" s="137"/>
      <c r="K5" s="137"/>
      <c r="L5" s="137"/>
      <c r="M5" s="137"/>
      <c r="N5" s="137"/>
      <c r="O5" s="137"/>
      <c r="P5" s="137"/>
      <c r="Q5" s="137"/>
      <c r="R5" s="137"/>
      <c r="S5" s="137"/>
      <c r="T5" s="137"/>
      <c r="U5" s="137"/>
      <c r="V5" s="137"/>
      <c r="W5" s="7"/>
      <c r="X5" s="7"/>
      <c r="Y5" s="7"/>
      <c r="Z5" s="7"/>
      <c r="AA5" s="7"/>
      <c r="AB5" s="7"/>
      <c r="AC5" s="7"/>
    </row>
    <row r="6" spans="1:42" ht="24" x14ac:dyDescent="0.3">
      <c r="A6" s="24" t="s">
        <v>69</v>
      </c>
      <c r="B6" s="24" t="s">
        <v>70</v>
      </c>
      <c r="C6" s="134" t="s">
        <v>153</v>
      </c>
      <c r="D6" s="134"/>
      <c r="E6" s="134"/>
      <c r="F6" s="134"/>
      <c r="G6" s="134"/>
      <c r="H6" s="134"/>
      <c r="I6" s="134"/>
      <c r="J6" s="134"/>
      <c r="K6" s="134"/>
      <c r="L6" s="134"/>
      <c r="M6" s="135" t="s">
        <v>149</v>
      </c>
      <c r="N6" s="134"/>
      <c r="O6" s="134"/>
      <c r="P6" s="134"/>
      <c r="Q6" s="134"/>
      <c r="R6" s="134"/>
      <c r="S6" s="134"/>
      <c r="T6" s="134"/>
      <c r="U6" s="134"/>
      <c r="V6" s="136"/>
      <c r="W6" s="135" t="s">
        <v>150</v>
      </c>
      <c r="X6" s="134"/>
      <c r="Y6" s="134"/>
      <c r="Z6" s="134"/>
      <c r="AA6" s="134"/>
      <c r="AB6" s="106"/>
      <c r="AC6" s="106"/>
      <c r="AD6" s="106"/>
      <c r="AE6" s="106"/>
      <c r="AF6" s="106"/>
      <c r="AG6" s="62"/>
      <c r="AH6" s="62"/>
      <c r="AI6" s="62"/>
      <c r="AJ6" s="62"/>
      <c r="AK6" s="62"/>
      <c r="AL6" s="62"/>
      <c r="AM6" s="62"/>
      <c r="AN6" s="62"/>
    </row>
    <row r="7" spans="1:42" s="21" customFormat="1" ht="14.25" customHeight="1" x14ac:dyDescent="0.3">
      <c r="A7" s="12" t="s">
        <v>102</v>
      </c>
      <c r="B7" s="12" t="s">
        <v>71</v>
      </c>
      <c r="C7" s="1">
        <v>2014</v>
      </c>
      <c r="D7" s="1">
        <v>2015</v>
      </c>
      <c r="E7" s="1">
        <v>2016</v>
      </c>
      <c r="F7" s="1">
        <v>2017</v>
      </c>
      <c r="G7" s="1">
        <v>2018</v>
      </c>
      <c r="H7" s="1">
        <v>2019</v>
      </c>
      <c r="I7" s="1">
        <v>2020</v>
      </c>
      <c r="J7" s="1">
        <v>2021</v>
      </c>
      <c r="K7" s="1">
        <v>2022</v>
      </c>
      <c r="L7" s="40">
        <v>2023</v>
      </c>
      <c r="M7" s="1">
        <v>2014</v>
      </c>
      <c r="N7" s="1">
        <v>2015</v>
      </c>
      <c r="O7" s="1">
        <v>2016</v>
      </c>
      <c r="P7" s="1">
        <v>2017</v>
      </c>
      <c r="Q7" s="1">
        <v>2018</v>
      </c>
      <c r="R7" s="1">
        <v>2019</v>
      </c>
      <c r="S7" s="1">
        <v>2020</v>
      </c>
      <c r="T7" s="1">
        <v>2021</v>
      </c>
      <c r="U7" s="1">
        <v>2022</v>
      </c>
      <c r="V7" s="40">
        <v>2023</v>
      </c>
      <c r="W7" s="1">
        <v>2019</v>
      </c>
      <c r="X7" s="1">
        <v>2020</v>
      </c>
      <c r="Y7" s="1">
        <v>2021</v>
      </c>
      <c r="Z7" s="1">
        <v>2022</v>
      </c>
      <c r="AA7" s="1">
        <v>2023</v>
      </c>
      <c r="AB7" s="106"/>
      <c r="AC7" s="106"/>
      <c r="AD7" s="106"/>
      <c r="AE7" s="106"/>
      <c r="AF7" s="106"/>
      <c r="AG7" s="62"/>
      <c r="AH7" s="62"/>
      <c r="AI7" s="62"/>
      <c r="AJ7" s="62"/>
      <c r="AK7" s="62"/>
      <c r="AL7" s="62"/>
      <c r="AM7" s="62"/>
      <c r="AN7" s="62"/>
      <c r="AO7" s="62"/>
      <c r="AP7" s="62"/>
    </row>
    <row r="8" spans="1:42" ht="14.25" customHeight="1" x14ac:dyDescent="0.3">
      <c r="A8" s="109" t="s">
        <v>68</v>
      </c>
      <c r="B8" s="29" t="s">
        <v>68</v>
      </c>
      <c r="C8" s="87">
        <v>2079</v>
      </c>
      <c r="D8" s="87">
        <v>1875</v>
      </c>
      <c r="E8" s="87">
        <v>1989</v>
      </c>
      <c r="F8" s="87">
        <v>1881</v>
      </c>
      <c r="G8" s="87">
        <v>1629</v>
      </c>
      <c r="H8" s="87">
        <v>1503</v>
      </c>
      <c r="I8" s="87">
        <v>1578</v>
      </c>
      <c r="J8" s="87">
        <v>1332</v>
      </c>
      <c r="K8" s="87">
        <v>1416</v>
      </c>
      <c r="L8" s="87">
        <v>1671</v>
      </c>
      <c r="M8" s="88">
        <v>2079</v>
      </c>
      <c r="N8" s="87">
        <v>1875</v>
      </c>
      <c r="O8" s="87">
        <v>1989</v>
      </c>
      <c r="P8" s="87">
        <v>1881</v>
      </c>
      <c r="Q8" s="87">
        <v>1629</v>
      </c>
      <c r="R8" s="87">
        <v>1347</v>
      </c>
      <c r="S8" s="87">
        <v>1068</v>
      </c>
      <c r="T8" s="87">
        <v>894</v>
      </c>
      <c r="U8" s="87">
        <v>960</v>
      </c>
      <c r="V8" s="87">
        <v>1200</v>
      </c>
      <c r="W8" s="88">
        <v>156</v>
      </c>
      <c r="X8" s="87">
        <v>507</v>
      </c>
      <c r="Y8" s="87">
        <v>438</v>
      </c>
      <c r="Z8" s="87">
        <v>456</v>
      </c>
      <c r="AA8" s="87">
        <v>468</v>
      </c>
      <c r="AB8" s="62"/>
      <c r="AC8" s="62"/>
      <c r="AD8" s="62"/>
      <c r="AE8" s="62"/>
      <c r="AF8" s="62"/>
      <c r="AG8" s="62"/>
      <c r="AH8" s="62"/>
      <c r="AI8" s="62"/>
      <c r="AJ8" s="62"/>
      <c r="AK8" s="62"/>
      <c r="AL8" s="62"/>
      <c r="AM8" s="62"/>
      <c r="AN8" s="62"/>
      <c r="AO8" s="62"/>
      <c r="AP8" s="62"/>
    </row>
    <row r="9" spans="1:42" ht="14.25" customHeight="1" x14ac:dyDescent="0.3">
      <c r="A9" s="129" t="s">
        <v>94</v>
      </c>
      <c r="B9" s="23" t="s">
        <v>20</v>
      </c>
      <c r="C9" s="15">
        <v>12</v>
      </c>
      <c r="D9" s="15">
        <v>6</v>
      </c>
      <c r="E9" s="15">
        <v>9</v>
      </c>
      <c r="F9" s="15">
        <v>6</v>
      </c>
      <c r="G9" s="15">
        <v>3</v>
      </c>
      <c r="H9" s="15">
        <v>6</v>
      </c>
      <c r="I9" s="15">
        <v>0</v>
      </c>
      <c r="J9" s="15">
        <v>0</v>
      </c>
      <c r="K9" s="15">
        <v>0</v>
      </c>
      <c r="L9" s="15">
        <v>3</v>
      </c>
      <c r="M9" s="46">
        <v>12</v>
      </c>
      <c r="N9" s="15">
        <v>6</v>
      </c>
      <c r="O9" s="15">
        <v>9</v>
      </c>
      <c r="P9" s="15">
        <v>6</v>
      </c>
      <c r="Q9" s="15">
        <v>3</v>
      </c>
      <c r="R9" s="15">
        <v>3</v>
      </c>
      <c r="S9" s="15">
        <v>0</v>
      </c>
      <c r="T9" s="15">
        <v>0</v>
      </c>
      <c r="U9" s="15">
        <v>0</v>
      </c>
      <c r="V9" s="15">
        <v>0</v>
      </c>
      <c r="W9" s="46">
        <v>3</v>
      </c>
      <c r="X9" s="15">
        <v>0</v>
      </c>
      <c r="Y9" s="15">
        <v>0</v>
      </c>
      <c r="Z9" s="15">
        <v>0</v>
      </c>
      <c r="AA9" s="15">
        <v>3</v>
      </c>
      <c r="AB9" s="108"/>
      <c r="AC9" s="62"/>
      <c r="AD9" s="62"/>
      <c r="AE9" s="62"/>
      <c r="AF9" s="62"/>
      <c r="AG9" s="62"/>
    </row>
    <row r="10" spans="1:42" ht="14.25" customHeight="1" x14ac:dyDescent="0.3">
      <c r="A10" s="129" t="str">
        <f t="shared" ref="A10:A13" si="0">A9</f>
        <v>Taitokerau</v>
      </c>
      <c r="B10" s="23" t="s">
        <v>21</v>
      </c>
      <c r="C10" s="15">
        <v>21</v>
      </c>
      <c r="D10" s="15">
        <v>24</v>
      </c>
      <c r="E10" s="15">
        <v>33</v>
      </c>
      <c r="F10" s="15">
        <v>27</v>
      </c>
      <c r="G10" s="15">
        <v>30</v>
      </c>
      <c r="H10" s="15">
        <v>15</v>
      </c>
      <c r="I10" s="15">
        <v>15</v>
      </c>
      <c r="J10" s="15">
        <v>15</v>
      </c>
      <c r="K10" s="15">
        <v>21</v>
      </c>
      <c r="L10" s="15">
        <v>18</v>
      </c>
      <c r="M10" s="46">
        <v>21</v>
      </c>
      <c r="N10" s="15">
        <v>24</v>
      </c>
      <c r="O10" s="15">
        <v>33</v>
      </c>
      <c r="P10" s="15">
        <v>27</v>
      </c>
      <c r="Q10" s="15">
        <v>30</v>
      </c>
      <c r="R10" s="15">
        <v>15</v>
      </c>
      <c r="S10" s="15">
        <v>9</v>
      </c>
      <c r="T10" s="15">
        <v>12</v>
      </c>
      <c r="U10" s="15">
        <v>15</v>
      </c>
      <c r="V10" s="15">
        <v>15</v>
      </c>
      <c r="W10" s="46">
        <v>0</v>
      </c>
      <c r="X10" s="15">
        <v>6</v>
      </c>
      <c r="Y10" s="15">
        <v>3</v>
      </c>
      <c r="Z10" s="15">
        <v>6</v>
      </c>
      <c r="AA10" s="15">
        <v>6</v>
      </c>
      <c r="AB10" s="108"/>
      <c r="AC10" s="62"/>
      <c r="AD10" s="62"/>
      <c r="AE10" s="62"/>
      <c r="AF10" s="62"/>
      <c r="AG10" s="62"/>
    </row>
    <row r="11" spans="1:42" ht="14.25" customHeight="1" x14ac:dyDescent="0.3">
      <c r="A11" s="129" t="str">
        <f t="shared" si="0"/>
        <v>Taitokerau</v>
      </c>
      <c r="B11" s="23" t="s">
        <v>154</v>
      </c>
      <c r="C11" s="15">
        <v>36</v>
      </c>
      <c r="D11" s="15">
        <v>27</v>
      </c>
      <c r="E11" s="15">
        <v>30</v>
      </c>
      <c r="F11" s="15">
        <v>33</v>
      </c>
      <c r="G11" s="15">
        <v>21</v>
      </c>
      <c r="H11" s="15">
        <v>21</v>
      </c>
      <c r="I11" s="15">
        <v>12</v>
      </c>
      <c r="J11" s="15">
        <v>3</v>
      </c>
      <c r="K11" s="15">
        <v>6</v>
      </c>
      <c r="L11" s="15">
        <v>15</v>
      </c>
      <c r="M11" s="46">
        <v>36</v>
      </c>
      <c r="N11" s="15">
        <v>27</v>
      </c>
      <c r="O11" s="15">
        <v>30</v>
      </c>
      <c r="P11" s="15">
        <v>33</v>
      </c>
      <c r="Q11" s="15">
        <v>21</v>
      </c>
      <c r="R11" s="15">
        <v>21</v>
      </c>
      <c r="S11" s="15">
        <v>6</v>
      </c>
      <c r="T11" s="15">
        <v>3</v>
      </c>
      <c r="U11" s="15">
        <v>3</v>
      </c>
      <c r="V11" s="15">
        <v>9</v>
      </c>
      <c r="W11" s="46">
        <v>3</v>
      </c>
      <c r="X11" s="15">
        <v>6</v>
      </c>
      <c r="Y11" s="15">
        <v>3</v>
      </c>
      <c r="Z11" s="15">
        <v>3</v>
      </c>
      <c r="AA11" s="15">
        <v>3</v>
      </c>
      <c r="AB11" s="108"/>
      <c r="AC11" s="62"/>
      <c r="AD11" s="62"/>
      <c r="AE11" s="62"/>
      <c r="AF11" s="62"/>
      <c r="AG11" s="62"/>
    </row>
    <row r="12" spans="1:42" x14ac:dyDescent="0.3">
      <c r="A12" s="129" t="str">
        <f t="shared" si="0"/>
        <v>Taitokerau</v>
      </c>
      <c r="B12" s="23" t="s">
        <v>179</v>
      </c>
      <c r="C12" s="15">
        <v>75</v>
      </c>
      <c r="D12" s="15">
        <v>75</v>
      </c>
      <c r="E12" s="15">
        <v>69</v>
      </c>
      <c r="F12" s="15">
        <v>60</v>
      </c>
      <c r="G12" s="15">
        <v>66</v>
      </c>
      <c r="H12" s="15">
        <v>51</v>
      </c>
      <c r="I12" s="15">
        <v>51</v>
      </c>
      <c r="J12" s="15">
        <v>54</v>
      </c>
      <c r="K12" s="15">
        <v>36</v>
      </c>
      <c r="L12" s="15">
        <v>54</v>
      </c>
      <c r="M12" s="46">
        <v>75</v>
      </c>
      <c r="N12" s="15">
        <v>75</v>
      </c>
      <c r="O12" s="15">
        <v>69</v>
      </c>
      <c r="P12" s="15">
        <v>60</v>
      </c>
      <c r="Q12" s="15">
        <v>66</v>
      </c>
      <c r="R12" s="15">
        <v>45</v>
      </c>
      <c r="S12" s="15">
        <v>30</v>
      </c>
      <c r="T12" s="15">
        <v>42</v>
      </c>
      <c r="U12" s="15">
        <v>24</v>
      </c>
      <c r="V12" s="15">
        <v>42</v>
      </c>
      <c r="W12" s="46">
        <v>6</v>
      </c>
      <c r="X12" s="15">
        <v>18</v>
      </c>
      <c r="Y12" s="15">
        <v>12</v>
      </c>
      <c r="Z12" s="15">
        <v>15</v>
      </c>
      <c r="AA12" s="15">
        <v>12</v>
      </c>
      <c r="AB12" s="108"/>
      <c r="AC12" s="62"/>
      <c r="AD12" s="62"/>
      <c r="AE12" s="62"/>
      <c r="AF12" s="62"/>
      <c r="AG12" s="62"/>
    </row>
    <row r="13" spans="1:42" ht="14.25" customHeight="1" x14ac:dyDescent="0.3">
      <c r="A13" s="130" t="str">
        <f t="shared" si="0"/>
        <v>Taitokerau</v>
      </c>
      <c r="B13" s="22" t="s">
        <v>103</v>
      </c>
      <c r="C13" s="84">
        <v>147</v>
      </c>
      <c r="D13" s="84">
        <v>132</v>
      </c>
      <c r="E13" s="84">
        <v>138</v>
      </c>
      <c r="F13" s="84">
        <v>126</v>
      </c>
      <c r="G13" s="84">
        <v>123</v>
      </c>
      <c r="H13" s="84">
        <v>93</v>
      </c>
      <c r="I13" s="84">
        <v>78</v>
      </c>
      <c r="J13" s="84">
        <v>72</v>
      </c>
      <c r="K13" s="84">
        <v>66</v>
      </c>
      <c r="L13" s="84">
        <v>87</v>
      </c>
      <c r="M13" s="89">
        <v>147</v>
      </c>
      <c r="N13" s="84">
        <v>132</v>
      </c>
      <c r="O13" s="84">
        <v>138</v>
      </c>
      <c r="P13" s="84">
        <v>126</v>
      </c>
      <c r="Q13" s="84">
        <v>123</v>
      </c>
      <c r="R13" s="84">
        <v>84</v>
      </c>
      <c r="S13" s="84">
        <v>45</v>
      </c>
      <c r="T13" s="84">
        <v>57</v>
      </c>
      <c r="U13" s="84">
        <v>42</v>
      </c>
      <c r="V13" s="84">
        <v>66</v>
      </c>
      <c r="W13" s="89">
        <v>9</v>
      </c>
      <c r="X13" s="84">
        <v>30</v>
      </c>
      <c r="Y13" s="84">
        <v>15</v>
      </c>
      <c r="Z13" s="84">
        <v>24</v>
      </c>
      <c r="AA13" s="84">
        <v>24</v>
      </c>
      <c r="AB13" s="108"/>
      <c r="AC13" s="106"/>
      <c r="AD13" s="106"/>
      <c r="AE13" s="106"/>
      <c r="AF13" s="106"/>
      <c r="AG13" s="106"/>
    </row>
    <row r="14" spans="1:42" ht="14.25" customHeight="1" x14ac:dyDescent="0.3">
      <c r="A14" s="132" t="s">
        <v>136</v>
      </c>
      <c r="B14" s="23" t="s">
        <v>22</v>
      </c>
      <c r="C14" s="15">
        <v>51</v>
      </c>
      <c r="D14" s="15">
        <v>39</v>
      </c>
      <c r="E14" s="15">
        <v>51</v>
      </c>
      <c r="F14" s="15">
        <v>36</v>
      </c>
      <c r="G14" s="15">
        <v>39</v>
      </c>
      <c r="H14" s="15">
        <v>42</v>
      </c>
      <c r="I14" s="15">
        <v>42</v>
      </c>
      <c r="J14" s="15">
        <v>30</v>
      </c>
      <c r="K14" s="15">
        <v>27</v>
      </c>
      <c r="L14" s="15">
        <v>48</v>
      </c>
      <c r="M14" s="46">
        <v>51</v>
      </c>
      <c r="N14" s="15">
        <v>39</v>
      </c>
      <c r="O14" s="15">
        <v>51</v>
      </c>
      <c r="P14" s="15">
        <v>36</v>
      </c>
      <c r="Q14" s="15">
        <v>39</v>
      </c>
      <c r="R14" s="15">
        <v>36</v>
      </c>
      <c r="S14" s="15">
        <v>27</v>
      </c>
      <c r="T14" s="15">
        <v>18</v>
      </c>
      <c r="U14" s="15">
        <v>21</v>
      </c>
      <c r="V14" s="15">
        <v>30</v>
      </c>
      <c r="W14" s="46">
        <v>6</v>
      </c>
      <c r="X14" s="15">
        <v>15</v>
      </c>
      <c r="Y14" s="15">
        <v>9</v>
      </c>
      <c r="Z14" s="15">
        <v>9</v>
      </c>
      <c r="AA14" s="15">
        <v>21</v>
      </c>
      <c r="AB14" s="108"/>
      <c r="AC14" s="62"/>
      <c r="AD14" s="62"/>
      <c r="AE14" s="62"/>
      <c r="AF14" s="62"/>
      <c r="AG14" s="62"/>
    </row>
    <row r="15" spans="1:42" ht="14.25" customHeight="1" x14ac:dyDescent="0.3">
      <c r="A15" s="132" t="str">
        <f>A14</f>
        <v>Waitematā</v>
      </c>
      <c r="B15" s="23" t="s">
        <v>155</v>
      </c>
      <c r="C15" s="15">
        <v>90</v>
      </c>
      <c r="D15" s="15">
        <v>96</v>
      </c>
      <c r="E15" s="15">
        <v>105</v>
      </c>
      <c r="F15" s="15">
        <v>108</v>
      </c>
      <c r="G15" s="15">
        <v>99</v>
      </c>
      <c r="H15" s="15">
        <v>102</v>
      </c>
      <c r="I15" s="15">
        <v>93</v>
      </c>
      <c r="J15" s="15">
        <v>60</v>
      </c>
      <c r="K15" s="15">
        <v>75</v>
      </c>
      <c r="L15" s="15">
        <v>78</v>
      </c>
      <c r="M15" s="46">
        <v>90</v>
      </c>
      <c r="N15" s="15">
        <v>96</v>
      </c>
      <c r="O15" s="15">
        <v>105</v>
      </c>
      <c r="P15" s="15">
        <v>108</v>
      </c>
      <c r="Q15" s="15">
        <v>99</v>
      </c>
      <c r="R15" s="15">
        <v>96</v>
      </c>
      <c r="S15" s="15">
        <v>69</v>
      </c>
      <c r="T15" s="15">
        <v>45</v>
      </c>
      <c r="U15" s="15">
        <v>48</v>
      </c>
      <c r="V15" s="15">
        <v>66</v>
      </c>
      <c r="W15" s="46">
        <v>3</v>
      </c>
      <c r="X15" s="15">
        <v>24</v>
      </c>
      <c r="Y15" s="15">
        <v>15</v>
      </c>
      <c r="Z15" s="15">
        <v>27</v>
      </c>
      <c r="AA15" s="15">
        <v>15</v>
      </c>
      <c r="AB15" s="108"/>
      <c r="AC15" s="62"/>
      <c r="AD15" s="62"/>
      <c r="AE15" s="62"/>
      <c r="AF15" s="62"/>
      <c r="AG15" s="62"/>
    </row>
    <row r="16" spans="1:42" ht="14.25" customHeight="1" x14ac:dyDescent="0.3">
      <c r="A16" s="133" t="str">
        <f>A15</f>
        <v>Waitematā</v>
      </c>
      <c r="B16" s="22" t="s">
        <v>103</v>
      </c>
      <c r="C16" s="84">
        <v>144</v>
      </c>
      <c r="D16" s="84">
        <v>135</v>
      </c>
      <c r="E16" s="84">
        <v>156</v>
      </c>
      <c r="F16" s="84">
        <v>144</v>
      </c>
      <c r="G16" s="84">
        <v>141</v>
      </c>
      <c r="H16" s="84">
        <v>144</v>
      </c>
      <c r="I16" s="84">
        <v>135</v>
      </c>
      <c r="J16" s="84">
        <v>90</v>
      </c>
      <c r="K16" s="84">
        <v>102</v>
      </c>
      <c r="L16" s="84">
        <v>129</v>
      </c>
      <c r="M16" s="89">
        <v>144</v>
      </c>
      <c r="N16" s="84">
        <v>135</v>
      </c>
      <c r="O16" s="84">
        <v>156</v>
      </c>
      <c r="P16" s="84">
        <v>144</v>
      </c>
      <c r="Q16" s="84">
        <v>141</v>
      </c>
      <c r="R16" s="84">
        <v>135</v>
      </c>
      <c r="S16" s="84">
        <v>96</v>
      </c>
      <c r="T16" s="84">
        <v>66</v>
      </c>
      <c r="U16" s="84">
        <v>66</v>
      </c>
      <c r="V16" s="84">
        <v>93</v>
      </c>
      <c r="W16" s="89">
        <v>9</v>
      </c>
      <c r="X16" s="84">
        <v>39</v>
      </c>
      <c r="Y16" s="84">
        <v>24</v>
      </c>
      <c r="Z16" s="84">
        <v>36</v>
      </c>
      <c r="AA16" s="84">
        <v>33</v>
      </c>
      <c r="AB16" s="108"/>
      <c r="AC16" s="106"/>
      <c r="AD16" s="106"/>
      <c r="AE16" s="106"/>
      <c r="AF16" s="106"/>
      <c r="AG16" s="106"/>
    </row>
    <row r="17" spans="1:33" ht="14.25" customHeight="1" x14ac:dyDescent="0.3">
      <c r="A17" s="131" t="s">
        <v>7</v>
      </c>
      <c r="B17" s="23" t="s">
        <v>7</v>
      </c>
      <c r="C17" s="15">
        <v>144</v>
      </c>
      <c r="D17" s="15">
        <v>132</v>
      </c>
      <c r="E17" s="15">
        <v>126</v>
      </c>
      <c r="F17" s="15">
        <v>93</v>
      </c>
      <c r="G17" s="15">
        <v>63</v>
      </c>
      <c r="H17" s="15">
        <v>72</v>
      </c>
      <c r="I17" s="15">
        <v>72</v>
      </c>
      <c r="J17" s="15">
        <v>60</v>
      </c>
      <c r="K17" s="15">
        <v>108</v>
      </c>
      <c r="L17" s="15">
        <v>90</v>
      </c>
      <c r="M17" s="46">
        <v>144</v>
      </c>
      <c r="N17" s="15">
        <v>132</v>
      </c>
      <c r="O17" s="15">
        <v>126</v>
      </c>
      <c r="P17" s="15">
        <v>93</v>
      </c>
      <c r="Q17" s="15">
        <v>63</v>
      </c>
      <c r="R17" s="15">
        <v>63</v>
      </c>
      <c r="S17" s="15">
        <v>45</v>
      </c>
      <c r="T17" s="15">
        <v>45</v>
      </c>
      <c r="U17" s="15">
        <v>72</v>
      </c>
      <c r="V17" s="15">
        <v>63</v>
      </c>
      <c r="W17" s="46">
        <v>9</v>
      </c>
      <c r="X17" s="15">
        <v>30</v>
      </c>
      <c r="Y17" s="15">
        <v>15</v>
      </c>
      <c r="Z17" s="15">
        <v>33</v>
      </c>
      <c r="AA17" s="15">
        <v>27</v>
      </c>
      <c r="AB17" s="108"/>
      <c r="AC17" s="62"/>
      <c r="AD17" s="62"/>
      <c r="AE17" s="62"/>
      <c r="AF17" s="62"/>
      <c r="AG17" s="62"/>
    </row>
    <row r="18" spans="1:33" ht="14.25" customHeight="1" x14ac:dyDescent="0.3">
      <c r="A18" s="133" t="str">
        <f>A17</f>
        <v>Auckland</v>
      </c>
      <c r="B18" s="22" t="s">
        <v>103</v>
      </c>
      <c r="C18" s="84">
        <v>144</v>
      </c>
      <c r="D18" s="84">
        <v>132</v>
      </c>
      <c r="E18" s="84">
        <v>126</v>
      </c>
      <c r="F18" s="84">
        <v>93</v>
      </c>
      <c r="G18" s="84">
        <v>63</v>
      </c>
      <c r="H18" s="84">
        <v>72</v>
      </c>
      <c r="I18" s="84">
        <v>72</v>
      </c>
      <c r="J18" s="84">
        <v>60</v>
      </c>
      <c r="K18" s="84">
        <v>108</v>
      </c>
      <c r="L18" s="84">
        <v>90</v>
      </c>
      <c r="M18" s="89">
        <v>144</v>
      </c>
      <c r="N18" s="84">
        <v>132</v>
      </c>
      <c r="O18" s="84">
        <v>126</v>
      </c>
      <c r="P18" s="84">
        <v>93</v>
      </c>
      <c r="Q18" s="84">
        <v>63</v>
      </c>
      <c r="R18" s="84">
        <v>63</v>
      </c>
      <c r="S18" s="84">
        <v>45</v>
      </c>
      <c r="T18" s="84">
        <v>45</v>
      </c>
      <c r="U18" s="84">
        <v>72</v>
      </c>
      <c r="V18" s="84">
        <v>63</v>
      </c>
      <c r="W18" s="89">
        <v>9</v>
      </c>
      <c r="X18" s="84">
        <v>30</v>
      </c>
      <c r="Y18" s="84">
        <v>15</v>
      </c>
      <c r="Z18" s="84">
        <v>33</v>
      </c>
      <c r="AA18" s="84">
        <v>27</v>
      </c>
      <c r="AB18" s="108"/>
      <c r="AC18" s="106"/>
      <c r="AD18" s="106"/>
      <c r="AE18" s="106"/>
      <c r="AF18" s="106"/>
      <c r="AG18" s="106"/>
    </row>
    <row r="19" spans="1:33" ht="14.25" customHeight="1" x14ac:dyDescent="0.3">
      <c r="A19" s="128" t="s">
        <v>95</v>
      </c>
      <c r="B19" s="23" t="s">
        <v>8</v>
      </c>
      <c r="C19" s="15">
        <v>258</v>
      </c>
      <c r="D19" s="15">
        <v>240</v>
      </c>
      <c r="E19" s="15">
        <v>249</v>
      </c>
      <c r="F19" s="15">
        <v>219</v>
      </c>
      <c r="G19" s="15">
        <v>207</v>
      </c>
      <c r="H19" s="15">
        <v>168</v>
      </c>
      <c r="I19" s="15">
        <v>141</v>
      </c>
      <c r="J19" s="15">
        <v>96</v>
      </c>
      <c r="K19" s="15">
        <v>105</v>
      </c>
      <c r="L19" s="15">
        <v>123</v>
      </c>
      <c r="M19" s="46">
        <v>258</v>
      </c>
      <c r="N19" s="15">
        <v>240</v>
      </c>
      <c r="O19" s="15">
        <v>249</v>
      </c>
      <c r="P19" s="15">
        <v>219</v>
      </c>
      <c r="Q19" s="15">
        <v>207</v>
      </c>
      <c r="R19" s="15">
        <v>144</v>
      </c>
      <c r="S19" s="15">
        <v>87</v>
      </c>
      <c r="T19" s="15">
        <v>51</v>
      </c>
      <c r="U19" s="15">
        <v>63</v>
      </c>
      <c r="V19" s="15">
        <v>84</v>
      </c>
      <c r="W19" s="46">
        <v>21</v>
      </c>
      <c r="X19" s="15">
        <v>54</v>
      </c>
      <c r="Y19" s="15">
        <v>45</v>
      </c>
      <c r="Z19" s="15">
        <v>42</v>
      </c>
      <c r="AA19" s="15">
        <v>36</v>
      </c>
      <c r="AB19" s="108"/>
      <c r="AC19" s="62"/>
      <c r="AD19" s="62"/>
      <c r="AE19" s="62"/>
      <c r="AF19" s="62"/>
      <c r="AG19" s="62"/>
    </row>
    <row r="20" spans="1:33" ht="14.25" customHeight="1" x14ac:dyDescent="0.3">
      <c r="A20" s="129" t="str">
        <f t="shared" ref="A20:A22" si="1">A19</f>
        <v>South Auckland</v>
      </c>
      <c r="B20" s="23" t="s">
        <v>23</v>
      </c>
      <c r="C20" s="15">
        <v>39</v>
      </c>
      <c r="D20" s="15">
        <v>33</v>
      </c>
      <c r="E20" s="15">
        <v>45</v>
      </c>
      <c r="F20" s="15">
        <v>36</v>
      </c>
      <c r="G20" s="15">
        <v>24</v>
      </c>
      <c r="H20" s="15">
        <v>18</v>
      </c>
      <c r="I20" s="15">
        <v>12</v>
      </c>
      <c r="J20" s="15">
        <v>18</v>
      </c>
      <c r="K20" s="15">
        <v>9</v>
      </c>
      <c r="L20" s="15">
        <v>24</v>
      </c>
      <c r="M20" s="46">
        <v>39</v>
      </c>
      <c r="N20" s="15">
        <v>33</v>
      </c>
      <c r="O20" s="15">
        <v>45</v>
      </c>
      <c r="P20" s="15">
        <v>36</v>
      </c>
      <c r="Q20" s="15">
        <v>24</v>
      </c>
      <c r="R20" s="15">
        <v>15</v>
      </c>
      <c r="S20" s="15">
        <v>6</v>
      </c>
      <c r="T20" s="15">
        <v>12</v>
      </c>
      <c r="U20" s="15">
        <v>6</v>
      </c>
      <c r="V20" s="15">
        <v>21</v>
      </c>
      <c r="W20" s="46">
        <v>3</v>
      </c>
      <c r="X20" s="15">
        <v>6</v>
      </c>
      <c r="Y20" s="15">
        <v>6</v>
      </c>
      <c r="Z20" s="15">
        <v>3</v>
      </c>
      <c r="AA20" s="15">
        <v>6</v>
      </c>
      <c r="AB20" s="108"/>
      <c r="AC20" s="62"/>
      <c r="AD20" s="62"/>
      <c r="AE20" s="62"/>
      <c r="AF20" s="62"/>
      <c r="AG20" s="62"/>
    </row>
    <row r="21" spans="1:33" x14ac:dyDescent="0.3">
      <c r="A21" s="129" t="str">
        <f t="shared" si="1"/>
        <v>South Auckland</v>
      </c>
      <c r="B21" s="23" t="s">
        <v>24</v>
      </c>
      <c r="C21" s="15">
        <v>30</v>
      </c>
      <c r="D21" s="15">
        <v>24</v>
      </c>
      <c r="E21" s="15">
        <v>24</v>
      </c>
      <c r="F21" s="15">
        <v>21</v>
      </c>
      <c r="G21" s="15">
        <v>12</v>
      </c>
      <c r="H21" s="15">
        <v>6</v>
      </c>
      <c r="I21" s="15">
        <v>6</v>
      </c>
      <c r="J21" s="15">
        <v>6</v>
      </c>
      <c r="K21" s="15">
        <v>3</v>
      </c>
      <c r="L21" s="15">
        <v>3</v>
      </c>
      <c r="M21" s="46">
        <v>30</v>
      </c>
      <c r="N21" s="15">
        <v>24</v>
      </c>
      <c r="O21" s="15">
        <v>24</v>
      </c>
      <c r="P21" s="15">
        <v>21</v>
      </c>
      <c r="Q21" s="15">
        <v>12</v>
      </c>
      <c r="R21" s="15">
        <v>6</v>
      </c>
      <c r="S21" s="15">
        <v>3</v>
      </c>
      <c r="T21" s="15">
        <v>3</v>
      </c>
      <c r="U21" s="15">
        <v>0</v>
      </c>
      <c r="V21" s="15">
        <v>3</v>
      </c>
      <c r="W21" s="46">
        <v>0</v>
      </c>
      <c r="X21" s="15">
        <v>6</v>
      </c>
      <c r="Y21" s="15">
        <v>3</v>
      </c>
      <c r="Z21" s="15">
        <v>3</v>
      </c>
      <c r="AA21" s="15">
        <v>3</v>
      </c>
      <c r="AB21" s="108"/>
      <c r="AC21" s="62"/>
      <c r="AD21" s="62"/>
      <c r="AE21" s="62"/>
      <c r="AF21" s="62"/>
      <c r="AG21" s="62"/>
    </row>
    <row r="22" spans="1:33" ht="14.25" customHeight="1" x14ac:dyDescent="0.3">
      <c r="A22" s="130" t="str">
        <f t="shared" si="1"/>
        <v>South Auckland</v>
      </c>
      <c r="B22" s="22" t="s">
        <v>103</v>
      </c>
      <c r="C22" s="84">
        <v>327</v>
      </c>
      <c r="D22" s="84">
        <v>297</v>
      </c>
      <c r="E22" s="84">
        <v>321</v>
      </c>
      <c r="F22" s="84">
        <v>273</v>
      </c>
      <c r="G22" s="84">
        <v>243</v>
      </c>
      <c r="H22" s="84">
        <v>192</v>
      </c>
      <c r="I22" s="84">
        <v>159</v>
      </c>
      <c r="J22" s="84">
        <v>117</v>
      </c>
      <c r="K22" s="84">
        <v>111</v>
      </c>
      <c r="L22" s="84">
        <v>153</v>
      </c>
      <c r="M22" s="89">
        <v>327</v>
      </c>
      <c r="N22" s="84">
        <v>297</v>
      </c>
      <c r="O22" s="84">
        <v>321</v>
      </c>
      <c r="P22" s="84">
        <v>273</v>
      </c>
      <c r="Q22" s="84">
        <v>243</v>
      </c>
      <c r="R22" s="84">
        <v>168</v>
      </c>
      <c r="S22" s="84">
        <v>93</v>
      </c>
      <c r="T22" s="84">
        <v>63</v>
      </c>
      <c r="U22" s="84">
        <v>69</v>
      </c>
      <c r="V22" s="84">
        <v>105</v>
      </c>
      <c r="W22" s="89">
        <v>21</v>
      </c>
      <c r="X22" s="84">
        <v>63</v>
      </c>
      <c r="Y22" s="84">
        <v>54</v>
      </c>
      <c r="Z22" s="84">
        <v>42</v>
      </c>
      <c r="AA22" s="84">
        <v>45</v>
      </c>
      <c r="AB22" s="108"/>
      <c r="AC22" s="106"/>
      <c r="AD22" s="106"/>
      <c r="AE22" s="106"/>
      <c r="AF22" s="106"/>
      <c r="AG22" s="106"/>
    </row>
    <row r="23" spans="1:33" ht="14.25" customHeight="1" x14ac:dyDescent="0.3">
      <c r="A23" s="128" t="s">
        <v>9</v>
      </c>
      <c r="B23" s="23" t="s">
        <v>25</v>
      </c>
      <c r="C23" s="15">
        <v>114</v>
      </c>
      <c r="D23" s="15">
        <v>87</v>
      </c>
      <c r="E23" s="15">
        <v>105</v>
      </c>
      <c r="F23" s="15">
        <v>105</v>
      </c>
      <c r="G23" s="15">
        <v>114</v>
      </c>
      <c r="H23" s="15">
        <v>108</v>
      </c>
      <c r="I23" s="15">
        <v>129</v>
      </c>
      <c r="J23" s="15">
        <v>105</v>
      </c>
      <c r="K23" s="15">
        <v>105</v>
      </c>
      <c r="L23" s="15">
        <v>135</v>
      </c>
      <c r="M23" s="46">
        <v>114</v>
      </c>
      <c r="N23" s="15">
        <v>87</v>
      </c>
      <c r="O23" s="15">
        <v>105</v>
      </c>
      <c r="P23" s="15">
        <v>105</v>
      </c>
      <c r="Q23" s="15">
        <v>114</v>
      </c>
      <c r="R23" s="15">
        <v>99</v>
      </c>
      <c r="S23" s="15">
        <v>90</v>
      </c>
      <c r="T23" s="15">
        <v>75</v>
      </c>
      <c r="U23" s="15">
        <v>78</v>
      </c>
      <c r="V23" s="15">
        <v>96</v>
      </c>
      <c r="W23" s="46">
        <v>12</v>
      </c>
      <c r="X23" s="15">
        <v>39</v>
      </c>
      <c r="Y23" s="15">
        <v>30</v>
      </c>
      <c r="Z23" s="15">
        <v>27</v>
      </c>
      <c r="AA23" s="15">
        <v>36</v>
      </c>
      <c r="AB23" s="108"/>
      <c r="AC23" s="62"/>
      <c r="AD23" s="62"/>
      <c r="AE23" s="62"/>
      <c r="AF23" s="62"/>
      <c r="AG23" s="62"/>
    </row>
    <row r="24" spans="1:33" ht="14.25" customHeight="1" x14ac:dyDescent="0.3">
      <c r="A24" s="129" t="str">
        <f t="shared" ref="A24:A29" si="2">A23</f>
        <v>Waikato</v>
      </c>
      <c r="B24" s="23" t="s">
        <v>26</v>
      </c>
      <c r="C24" s="15">
        <v>12</v>
      </c>
      <c r="D24" s="15">
        <v>21</v>
      </c>
      <c r="E24" s="15">
        <v>15</v>
      </c>
      <c r="F24" s="15">
        <v>21</v>
      </c>
      <c r="G24" s="15">
        <v>15</v>
      </c>
      <c r="H24" s="15">
        <v>12</v>
      </c>
      <c r="I24" s="15">
        <v>15</v>
      </c>
      <c r="J24" s="15">
        <v>15</v>
      </c>
      <c r="K24" s="15">
        <v>6</v>
      </c>
      <c r="L24" s="15">
        <v>21</v>
      </c>
      <c r="M24" s="46">
        <v>12</v>
      </c>
      <c r="N24" s="15">
        <v>21</v>
      </c>
      <c r="O24" s="15">
        <v>15</v>
      </c>
      <c r="P24" s="15">
        <v>21</v>
      </c>
      <c r="Q24" s="15">
        <v>15</v>
      </c>
      <c r="R24" s="15">
        <v>12</v>
      </c>
      <c r="S24" s="15">
        <v>12</v>
      </c>
      <c r="T24" s="15">
        <v>6</v>
      </c>
      <c r="U24" s="15">
        <v>6</v>
      </c>
      <c r="V24" s="15">
        <v>15</v>
      </c>
      <c r="W24" s="46">
        <v>0</v>
      </c>
      <c r="X24" s="15">
        <v>3</v>
      </c>
      <c r="Y24" s="15">
        <v>6</v>
      </c>
      <c r="Z24" s="15">
        <v>3</v>
      </c>
      <c r="AA24" s="15">
        <v>6</v>
      </c>
      <c r="AB24" s="108"/>
      <c r="AC24" s="62"/>
      <c r="AD24" s="62"/>
      <c r="AE24" s="62"/>
      <c r="AF24" s="62"/>
      <c r="AG24" s="62"/>
    </row>
    <row r="25" spans="1:33" ht="14.25" customHeight="1" x14ac:dyDescent="0.3">
      <c r="A25" s="129" t="str">
        <f t="shared" si="2"/>
        <v>Waikato</v>
      </c>
      <c r="B25" s="23" t="s">
        <v>27</v>
      </c>
      <c r="C25" s="15">
        <v>12</v>
      </c>
      <c r="D25" s="15">
        <v>9</v>
      </c>
      <c r="E25" s="15">
        <v>9</v>
      </c>
      <c r="F25" s="15">
        <v>12</v>
      </c>
      <c r="G25" s="15">
        <v>12</v>
      </c>
      <c r="H25" s="15">
        <v>18</v>
      </c>
      <c r="I25" s="15">
        <v>12</v>
      </c>
      <c r="J25" s="15">
        <v>6</v>
      </c>
      <c r="K25" s="15">
        <v>6</v>
      </c>
      <c r="L25" s="15">
        <v>9</v>
      </c>
      <c r="M25" s="46">
        <v>12</v>
      </c>
      <c r="N25" s="15">
        <v>9</v>
      </c>
      <c r="O25" s="15">
        <v>9</v>
      </c>
      <c r="P25" s="15">
        <v>12</v>
      </c>
      <c r="Q25" s="15">
        <v>12</v>
      </c>
      <c r="R25" s="15">
        <v>15</v>
      </c>
      <c r="S25" s="15">
        <v>9</v>
      </c>
      <c r="T25" s="15">
        <v>3</v>
      </c>
      <c r="U25" s="15">
        <v>3</v>
      </c>
      <c r="V25" s="15">
        <v>12</v>
      </c>
      <c r="W25" s="46">
        <v>3</v>
      </c>
      <c r="X25" s="15">
        <v>3</v>
      </c>
      <c r="Y25" s="15">
        <v>3</v>
      </c>
      <c r="Z25" s="15">
        <v>3</v>
      </c>
      <c r="AA25" s="15">
        <v>0</v>
      </c>
      <c r="AB25" s="108"/>
      <c r="AC25" s="62"/>
      <c r="AD25" s="62"/>
      <c r="AE25" s="62"/>
      <c r="AF25" s="62"/>
      <c r="AG25" s="62"/>
    </row>
    <row r="26" spans="1:33" ht="14.25" customHeight="1" x14ac:dyDescent="0.3">
      <c r="A26" s="129" t="str">
        <f t="shared" si="2"/>
        <v>Waikato</v>
      </c>
      <c r="B26" s="23" t="s">
        <v>28</v>
      </c>
      <c r="C26" s="15">
        <v>6</v>
      </c>
      <c r="D26" s="15">
        <v>12</v>
      </c>
      <c r="E26" s="15">
        <v>3</v>
      </c>
      <c r="F26" s="15">
        <v>3</v>
      </c>
      <c r="G26" s="15">
        <v>3</v>
      </c>
      <c r="H26" s="15">
        <v>6</v>
      </c>
      <c r="I26" s="15">
        <v>12</v>
      </c>
      <c r="J26" s="15">
        <v>3</v>
      </c>
      <c r="K26" s="15">
        <v>3</v>
      </c>
      <c r="L26" s="15">
        <v>3</v>
      </c>
      <c r="M26" s="46">
        <v>6</v>
      </c>
      <c r="N26" s="15">
        <v>12</v>
      </c>
      <c r="O26" s="15">
        <v>3</v>
      </c>
      <c r="P26" s="15">
        <v>3</v>
      </c>
      <c r="Q26" s="15">
        <v>3</v>
      </c>
      <c r="R26" s="15">
        <v>6</v>
      </c>
      <c r="S26" s="15">
        <v>6</v>
      </c>
      <c r="T26" s="15">
        <v>3</v>
      </c>
      <c r="U26" s="15">
        <v>0</v>
      </c>
      <c r="V26" s="15">
        <v>3</v>
      </c>
      <c r="W26" s="46">
        <v>3</v>
      </c>
      <c r="X26" s="15">
        <v>3</v>
      </c>
      <c r="Y26" s="15">
        <v>3</v>
      </c>
      <c r="Z26" s="15">
        <v>3</v>
      </c>
      <c r="AA26" s="15">
        <v>3</v>
      </c>
      <c r="AB26" s="108"/>
      <c r="AC26" s="62"/>
      <c r="AD26" s="62"/>
      <c r="AE26" s="62"/>
      <c r="AF26" s="62"/>
      <c r="AG26" s="62"/>
    </row>
    <row r="27" spans="1:33" x14ac:dyDescent="0.3">
      <c r="A27" s="129" t="str">
        <f t="shared" si="2"/>
        <v>Waikato</v>
      </c>
      <c r="B27" s="23" t="s">
        <v>156</v>
      </c>
      <c r="C27" s="15">
        <v>3</v>
      </c>
      <c r="D27" s="15">
        <v>6</v>
      </c>
      <c r="E27" s="15">
        <v>9</v>
      </c>
      <c r="F27" s="15">
        <v>6</v>
      </c>
      <c r="G27" s="15">
        <v>3</v>
      </c>
      <c r="H27" s="15">
        <v>3</v>
      </c>
      <c r="I27" s="15">
        <v>3</v>
      </c>
      <c r="J27" s="15">
        <v>3</v>
      </c>
      <c r="K27" s="15">
        <v>6</v>
      </c>
      <c r="L27" s="15">
        <v>6</v>
      </c>
      <c r="M27" s="46">
        <v>3</v>
      </c>
      <c r="N27" s="15">
        <v>6</v>
      </c>
      <c r="O27" s="15">
        <v>9</v>
      </c>
      <c r="P27" s="15">
        <v>6</v>
      </c>
      <c r="Q27" s="15">
        <v>3</v>
      </c>
      <c r="R27" s="15">
        <v>6</v>
      </c>
      <c r="S27" s="15">
        <v>3</v>
      </c>
      <c r="T27" s="15">
        <v>0</v>
      </c>
      <c r="U27" s="15">
        <v>6</v>
      </c>
      <c r="V27" s="15">
        <v>3</v>
      </c>
      <c r="W27" s="46">
        <v>0</v>
      </c>
      <c r="X27" s="15">
        <v>3</v>
      </c>
      <c r="Y27" s="15">
        <v>3</v>
      </c>
      <c r="Z27" s="15">
        <v>3</v>
      </c>
      <c r="AA27" s="15">
        <v>3</v>
      </c>
      <c r="AB27" s="108"/>
      <c r="AC27" s="62"/>
      <c r="AD27" s="62"/>
      <c r="AE27" s="62"/>
      <c r="AF27" s="62"/>
      <c r="AG27" s="62"/>
    </row>
    <row r="28" spans="1:33" ht="14.25" customHeight="1" x14ac:dyDescent="0.3">
      <c r="A28" s="129" t="str">
        <f t="shared" si="2"/>
        <v>Waikato</v>
      </c>
      <c r="B28" s="23" t="s">
        <v>31</v>
      </c>
      <c r="C28" s="15">
        <v>3</v>
      </c>
      <c r="D28" s="15">
        <v>3</v>
      </c>
      <c r="E28" s="15">
        <v>3</v>
      </c>
      <c r="F28" s="15">
        <v>9</v>
      </c>
      <c r="G28" s="15">
        <v>3</v>
      </c>
      <c r="H28" s="15">
        <v>9</v>
      </c>
      <c r="I28" s="15">
        <v>9</v>
      </c>
      <c r="J28" s="15">
        <v>6</v>
      </c>
      <c r="K28" s="15">
        <v>12</v>
      </c>
      <c r="L28" s="15">
        <v>6</v>
      </c>
      <c r="M28" s="46">
        <v>3</v>
      </c>
      <c r="N28" s="15">
        <v>3</v>
      </c>
      <c r="O28" s="15">
        <v>3</v>
      </c>
      <c r="P28" s="15">
        <v>9</v>
      </c>
      <c r="Q28" s="15">
        <v>3</v>
      </c>
      <c r="R28" s="15">
        <v>6</v>
      </c>
      <c r="S28" s="15">
        <v>6</v>
      </c>
      <c r="T28" s="15">
        <v>3</v>
      </c>
      <c r="U28" s="15">
        <v>9</v>
      </c>
      <c r="V28" s="15">
        <v>3</v>
      </c>
      <c r="W28" s="46">
        <v>3</v>
      </c>
      <c r="X28" s="15">
        <v>6</v>
      </c>
      <c r="Y28" s="15">
        <v>3</v>
      </c>
      <c r="Z28" s="15">
        <v>3</v>
      </c>
      <c r="AA28" s="15">
        <v>3</v>
      </c>
      <c r="AB28" s="108"/>
      <c r="AC28" s="62"/>
      <c r="AD28" s="62"/>
      <c r="AE28" s="62"/>
      <c r="AF28" s="62"/>
      <c r="AG28" s="62"/>
    </row>
    <row r="29" spans="1:33" ht="14.25" customHeight="1" x14ac:dyDescent="0.3">
      <c r="A29" s="130" t="str">
        <f t="shared" si="2"/>
        <v>Waikato</v>
      </c>
      <c r="B29" s="22" t="s">
        <v>103</v>
      </c>
      <c r="C29" s="84">
        <v>147</v>
      </c>
      <c r="D29" s="84">
        <v>135</v>
      </c>
      <c r="E29" s="84">
        <v>141</v>
      </c>
      <c r="F29" s="84">
        <v>153</v>
      </c>
      <c r="G29" s="84">
        <v>153</v>
      </c>
      <c r="H29" s="84">
        <v>159</v>
      </c>
      <c r="I29" s="84">
        <v>183</v>
      </c>
      <c r="J29" s="84">
        <v>132</v>
      </c>
      <c r="K29" s="84">
        <v>138</v>
      </c>
      <c r="L29" s="84">
        <v>180</v>
      </c>
      <c r="M29" s="89">
        <v>147</v>
      </c>
      <c r="N29" s="84">
        <v>135</v>
      </c>
      <c r="O29" s="84">
        <v>141</v>
      </c>
      <c r="P29" s="84">
        <v>153</v>
      </c>
      <c r="Q29" s="84">
        <v>153</v>
      </c>
      <c r="R29" s="84">
        <v>141</v>
      </c>
      <c r="S29" s="84">
        <v>126</v>
      </c>
      <c r="T29" s="84">
        <v>90</v>
      </c>
      <c r="U29" s="84">
        <v>105</v>
      </c>
      <c r="V29" s="84">
        <v>129</v>
      </c>
      <c r="W29" s="89">
        <v>15</v>
      </c>
      <c r="X29" s="84">
        <v>57</v>
      </c>
      <c r="Y29" s="84">
        <v>42</v>
      </c>
      <c r="Z29" s="84">
        <v>33</v>
      </c>
      <c r="AA29" s="84">
        <v>51</v>
      </c>
      <c r="AB29" s="108"/>
      <c r="AC29" s="106"/>
      <c r="AD29" s="106"/>
      <c r="AE29" s="106"/>
      <c r="AF29" s="106"/>
      <c r="AG29" s="106"/>
    </row>
    <row r="30" spans="1:33" ht="14.25" customHeight="1" x14ac:dyDescent="0.3">
      <c r="A30" s="125" t="s">
        <v>96</v>
      </c>
      <c r="B30" s="23" t="s">
        <v>157</v>
      </c>
      <c r="C30" s="15">
        <v>3</v>
      </c>
      <c r="D30" s="15">
        <v>6</v>
      </c>
      <c r="E30" s="15">
        <v>6</v>
      </c>
      <c r="F30" s="15">
        <v>3</v>
      </c>
      <c r="G30" s="15">
        <v>3</v>
      </c>
      <c r="H30" s="15">
        <v>3</v>
      </c>
      <c r="I30" s="15">
        <v>3</v>
      </c>
      <c r="J30" s="15">
        <v>0</v>
      </c>
      <c r="K30" s="15">
        <v>3</v>
      </c>
      <c r="L30" s="15">
        <v>9</v>
      </c>
      <c r="M30" s="46">
        <v>3</v>
      </c>
      <c r="N30" s="15">
        <v>6</v>
      </c>
      <c r="O30" s="15">
        <v>6</v>
      </c>
      <c r="P30" s="15">
        <v>3</v>
      </c>
      <c r="Q30" s="15">
        <v>3</v>
      </c>
      <c r="R30" s="15">
        <v>3</v>
      </c>
      <c r="S30" s="15">
        <v>3</v>
      </c>
      <c r="T30" s="15">
        <v>0</v>
      </c>
      <c r="U30" s="15">
        <v>0</v>
      </c>
      <c r="V30" s="15">
        <v>3</v>
      </c>
      <c r="W30" s="46">
        <v>3</v>
      </c>
      <c r="X30" s="15">
        <v>0</v>
      </c>
      <c r="Y30" s="15">
        <v>0</v>
      </c>
      <c r="Z30" s="15">
        <v>3</v>
      </c>
      <c r="AA30" s="15">
        <v>6</v>
      </c>
      <c r="AB30" s="108"/>
      <c r="AC30" s="62"/>
      <c r="AD30" s="62"/>
      <c r="AE30" s="62"/>
      <c r="AF30" s="62"/>
      <c r="AG30" s="62"/>
    </row>
    <row r="31" spans="1:33" ht="14.25" customHeight="1" x14ac:dyDescent="0.3">
      <c r="A31" s="126" t="str">
        <f t="shared" ref="A31:A34" si="3">A30</f>
        <v>Bay of Plenty</v>
      </c>
      <c r="B31" s="23" t="s">
        <v>30</v>
      </c>
      <c r="C31" s="15">
        <v>90</v>
      </c>
      <c r="D31" s="15">
        <v>75</v>
      </c>
      <c r="E31" s="15">
        <v>66</v>
      </c>
      <c r="F31" s="15">
        <v>69</v>
      </c>
      <c r="G31" s="15">
        <v>54</v>
      </c>
      <c r="H31" s="15">
        <v>48</v>
      </c>
      <c r="I31" s="15">
        <v>54</v>
      </c>
      <c r="J31" s="15">
        <v>57</v>
      </c>
      <c r="K31" s="15">
        <v>72</v>
      </c>
      <c r="L31" s="15">
        <v>75</v>
      </c>
      <c r="M31" s="46">
        <v>90</v>
      </c>
      <c r="N31" s="15">
        <v>75</v>
      </c>
      <c r="O31" s="15">
        <v>66</v>
      </c>
      <c r="P31" s="15">
        <v>69</v>
      </c>
      <c r="Q31" s="15">
        <v>54</v>
      </c>
      <c r="R31" s="15">
        <v>42</v>
      </c>
      <c r="S31" s="15">
        <v>33</v>
      </c>
      <c r="T31" s="15">
        <v>45</v>
      </c>
      <c r="U31" s="15">
        <v>51</v>
      </c>
      <c r="V31" s="15">
        <v>57</v>
      </c>
      <c r="W31" s="46">
        <v>6</v>
      </c>
      <c r="X31" s="15">
        <v>18</v>
      </c>
      <c r="Y31" s="15">
        <v>15</v>
      </c>
      <c r="Z31" s="15">
        <v>21</v>
      </c>
      <c r="AA31" s="15">
        <v>18</v>
      </c>
      <c r="AB31" s="108"/>
      <c r="AC31" s="62"/>
      <c r="AD31" s="62"/>
      <c r="AE31" s="62"/>
      <c r="AF31" s="62"/>
      <c r="AG31" s="62"/>
    </row>
    <row r="32" spans="1:33" ht="14.25" customHeight="1" x14ac:dyDescent="0.3">
      <c r="A32" s="126" t="str">
        <f t="shared" si="3"/>
        <v>Bay of Plenty</v>
      </c>
      <c r="B32" s="23" t="s">
        <v>180</v>
      </c>
      <c r="C32" s="15">
        <v>9</v>
      </c>
      <c r="D32" s="15">
        <v>6</v>
      </c>
      <c r="E32" s="15">
        <v>9</v>
      </c>
      <c r="F32" s="15">
        <v>3</v>
      </c>
      <c r="G32" s="15">
        <v>3</v>
      </c>
      <c r="H32" s="15">
        <v>3</v>
      </c>
      <c r="I32" s="15">
        <v>3</v>
      </c>
      <c r="J32" s="15">
        <v>9</v>
      </c>
      <c r="K32" s="15">
        <v>6</v>
      </c>
      <c r="L32" s="15">
        <v>6</v>
      </c>
      <c r="M32" s="46">
        <v>9</v>
      </c>
      <c r="N32" s="15">
        <v>6</v>
      </c>
      <c r="O32" s="15">
        <v>9</v>
      </c>
      <c r="P32" s="15">
        <v>3</v>
      </c>
      <c r="Q32" s="15">
        <v>3</v>
      </c>
      <c r="R32" s="15">
        <v>0</v>
      </c>
      <c r="S32" s="15">
        <v>0</v>
      </c>
      <c r="T32" s="15">
        <v>6</v>
      </c>
      <c r="U32" s="15">
        <v>6</v>
      </c>
      <c r="V32" s="15">
        <v>3</v>
      </c>
      <c r="W32" s="46">
        <v>3</v>
      </c>
      <c r="X32" s="15">
        <v>3</v>
      </c>
      <c r="Y32" s="15">
        <v>3</v>
      </c>
      <c r="Z32" s="15">
        <v>0</v>
      </c>
      <c r="AA32" s="15">
        <v>3</v>
      </c>
      <c r="AB32" s="108"/>
      <c r="AC32" s="62"/>
      <c r="AD32" s="62"/>
      <c r="AE32" s="62"/>
      <c r="AF32" s="62"/>
      <c r="AG32" s="62"/>
    </row>
    <row r="33" spans="1:33" s="13" customFormat="1" x14ac:dyDescent="0.3">
      <c r="A33" s="126" t="str">
        <f t="shared" si="3"/>
        <v>Bay of Plenty</v>
      </c>
      <c r="B33" s="23" t="s">
        <v>158</v>
      </c>
      <c r="C33" s="15">
        <v>33</v>
      </c>
      <c r="D33" s="15">
        <v>39</v>
      </c>
      <c r="E33" s="15">
        <v>33</v>
      </c>
      <c r="F33" s="15">
        <v>27</v>
      </c>
      <c r="G33" s="15">
        <v>27</v>
      </c>
      <c r="H33" s="15">
        <v>15</v>
      </c>
      <c r="I33" s="15">
        <v>30</v>
      </c>
      <c r="J33" s="15">
        <v>27</v>
      </c>
      <c r="K33" s="15">
        <v>33</v>
      </c>
      <c r="L33" s="15">
        <v>27</v>
      </c>
      <c r="M33" s="46">
        <v>33</v>
      </c>
      <c r="N33" s="15">
        <v>39</v>
      </c>
      <c r="O33" s="15">
        <v>33</v>
      </c>
      <c r="P33" s="15">
        <v>27</v>
      </c>
      <c r="Q33" s="15">
        <v>27</v>
      </c>
      <c r="R33" s="15">
        <v>9</v>
      </c>
      <c r="S33" s="15">
        <v>21</v>
      </c>
      <c r="T33" s="15">
        <v>12</v>
      </c>
      <c r="U33" s="15">
        <v>18</v>
      </c>
      <c r="V33" s="15">
        <v>18</v>
      </c>
      <c r="W33" s="46">
        <v>6</v>
      </c>
      <c r="X33" s="15">
        <v>9</v>
      </c>
      <c r="Y33" s="15">
        <v>15</v>
      </c>
      <c r="Z33" s="15">
        <v>15</v>
      </c>
      <c r="AA33" s="15">
        <v>12</v>
      </c>
      <c r="AB33" s="108"/>
      <c r="AC33" s="62"/>
      <c r="AD33" s="62"/>
      <c r="AE33" s="62"/>
      <c r="AF33" s="62"/>
      <c r="AG33" s="62"/>
    </row>
    <row r="34" spans="1:33" s="13" customFormat="1" ht="14.25" customHeight="1" x14ac:dyDescent="0.3">
      <c r="A34" s="127" t="str">
        <f t="shared" si="3"/>
        <v>Bay of Plenty</v>
      </c>
      <c r="B34" s="22" t="s">
        <v>103</v>
      </c>
      <c r="C34" s="84">
        <v>138</v>
      </c>
      <c r="D34" s="84">
        <v>129</v>
      </c>
      <c r="E34" s="84">
        <v>111</v>
      </c>
      <c r="F34" s="84">
        <v>102</v>
      </c>
      <c r="G34" s="84">
        <v>87</v>
      </c>
      <c r="H34" s="84">
        <v>69</v>
      </c>
      <c r="I34" s="84">
        <v>87</v>
      </c>
      <c r="J34" s="84">
        <v>93</v>
      </c>
      <c r="K34" s="84">
        <v>114</v>
      </c>
      <c r="L34" s="84">
        <v>117</v>
      </c>
      <c r="M34" s="89">
        <v>138</v>
      </c>
      <c r="N34" s="84">
        <v>129</v>
      </c>
      <c r="O34" s="84">
        <v>111</v>
      </c>
      <c r="P34" s="84">
        <v>102</v>
      </c>
      <c r="Q34" s="84">
        <v>87</v>
      </c>
      <c r="R34" s="84">
        <v>54</v>
      </c>
      <c r="S34" s="84">
        <v>57</v>
      </c>
      <c r="T34" s="84">
        <v>63</v>
      </c>
      <c r="U34" s="84">
        <v>75</v>
      </c>
      <c r="V34" s="84">
        <v>84</v>
      </c>
      <c r="W34" s="89">
        <v>18</v>
      </c>
      <c r="X34" s="84">
        <v>30</v>
      </c>
      <c r="Y34" s="84">
        <v>33</v>
      </c>
      <c r="Z34" s="84">
        <v>36</v>
      </c>
      <c r="AA34" s="84">
        <v>36</v>
      </c>
      <c r="AB34" s="108"/>
      <c r="AC34" s="106"/>
      <c r="AD34" s="106"/>
      <c r="AE34" s="106"/>
      <c r="AF34" s="106"/>
      <c r="AG34" s="106"/>
    </row>
    <row r="35" spans="1:33" s="13" customFormat="1" ht="14.25" customHeight="1" x14ac:dyDescent="0.3">
      <c r="A35" s="125" t="s">
        <v>97</v>
      </c>
      <c r="B35" s="23" t="s">
        <v>29</v>
      </c>
      <c r="C35" s="15">
        <v>81</v>
      </c>
      <c r="D35" s="15">
        <v>78</v>
      </c>
      <c r="E35" s="15">
        <v>102</v>
      </c>
      <c r="F35" s="15">
        <v>99</v>
      </c>
      <c r="G35" s="15">
        <v>87</v>
      </c>
      <c r="H35" s="15">
        <v>63</v>
      </c>
      <c r="I35" s="15">
        <v>87</v>
      </c>
      <c r="J35" s="15">
        <v>75</v>
      </c>
      <c r="K35" s="15">
        <v>87</v>
      </c>
      <c r="L35" s="15">
        <v>84</v>
      </c>
      <c r="M35" s="46">
        <v>81</v>
      </c>
      <c r="N35" s="15">
        <v>78</v>
      </c>
      <c r="O35" s="15">
        <v>102</v>
      </c>
      <c r="P35" s="15">
        <v>99</v>
      </c>
      <c r="Q35" s="15">
        <v>87</v>
      </c>
      <c r="R35" s="15">
        <v>57</v>
      </c>
      <c r="S35" s="15">
        <v>66</v>
      </c>
      <c r="T35" s="15">
        <v>45</v>
      </c>
      <c r="U35" s="15">
        <v>66</v>
      </c>
      <c r="V35" s="15">
        <v>57</v>
      </c>
      <c r="W35" s="46">
        <v>6</v>
      </c>
      <c r="X35" s="15">
        <v>21</v>
      </c>
      <c r="Y35" s="15">
        <v>27</v>
      </c>
      <c r="Z35" s="15">
        <v>21</v>
      </c>
      <c r="AA35" s="15">
        <v>27</v>
      </c>
      <c r="AB35" s="108"/>
      <c r="AC35" s="62"/>
      <c r="AD35" s="62"/>
      <c r="AE35" s="62"/>
      <c r="AF35" s="62"/>
      <c r="AG35" s="62"/>
    </row>
    <row r="36" spans="1:33" s="13" customFormat="1" ht="14.25" customHeight="1" x14ac:dyDescent="0.3">
      <c r="A36" s="126" t="str">
        <f t="shared" ref="A36:A39" si="4">A35</f>
        <v>Waiariki</v>
      </c>
      <c r="B36" s="23" t="s">
        <v>32</v>
      </c>
      <c r="C36" s="15">
        <v>9</v>
      </c>
      <c r="D36" s="15">
        <v>6</v>
      </c>
      <c r="E36" s="15">
        <v>9</v>
      </c>
      <c r="F36" s="15">
        <v>3</v>
      </c>
      <c r="G36" s="15">
        <v>3</v>
      </c>
      <c r="H36" s="15">
        <v>3</v>
      </c>
      <c r="I36" s="15">
        <v>3</v>
      </c>
      <c r="J36" s="15">
        <v>3</v>
      </c>
      <c r="K36" s="15">
        <v>3</v>
      </c>
      <c r="L36" s="15">
        <v>3</v>
      </c>
      <c r="M36" s="46">
        <v>9</v>
      </c>
      <c r="N36" s="15">
        <v>6</v>
      </c>
      <c r="O36" s="15">
        <v>9</v>
      </c>
      <c r="P36" s="15">
        <v>3</v>
      </c>
      <c r="Q36" s="15">
        <v>3</v>
      </c>
      <c r="R36" s="15">
        <v>6</v>
      </c>
      <c r="S36" s="15">
        <v>3</v>
      </c>
      <c r="T36" s="15">
        <v>3</v>
      </c>
      <c r="U36" s="15">
        <v>3</v>
      </c>
      <c r="V36" s="15">
        <v>0</v>
      </c>
      <c r="W36" s="46">
        <v>0</v>
      </c>
      <c r="X36" s="15">
        <v>0</v>
      </c>
      <c r="Y36" s="15">
        <v>0</v>
      </c>
      <c r="Z36" s="15">
        <v>3</v>
      </c>
      <c r="AA36" s="15">
        <v>3</v>
      </c>
      <c r="AB36" s="108"/>
      <c r="AC36" s="62"/>
      <c r="AD36" s="62"/>
      <c r="AE36" s="62"/>
      <c r="AF36" s="62"/>
      <c r="AG36" s="62"/>
    </row>
    <row r="37" spans="1:33" s="13" customFormat="1" ht="14.25" customHeight="1" x14ac:dyDescent="0.3">
      <c r="A37" s="126" t="str">
        <f t="shared" si="4"/>
        <v>Waiariki</v>
      </c>
      <c r="B37" s="23" t="s">
        <v>162</v>
      </c>
      <c r="C37" s="15">
        <v>21</v>
      </c>
      <c r="D37" s="15">
        <v>21</v>
      </c>
      <c r="E37" s="15">
        <v>18</v>
      </c>
      <c r="F37" s="15">
        <v>15</v>
      </c>
      <c r="G37" s="15">
        <v>15</v>
      </c>
      <c r="H37" s="15">
        <v>15</v>
      </c>
      <c r="I37" s="15">
        <v>12</v>
      </c>
      <c r="J37" s="15">
        <v>15</v>
      </c>
      <c r="K37" s="15">
        <v>15</v>
      </c>
      <c r="L37" s="15">
        <v>24</v>
      </c>
      <c r="M37" s="46">
        <v>21</v>
      </c>
      <c r="N37" s="15">
        <v>21</v>
      </c>
      <c r="O37" s="15">
        <v>18</v>
      </c>
      <c r="P37" s="15">
        <v>15</v>
      </c>
      <c r="Q37" s="15">
        <v>15</v>
      </c>
      <c r="R37" s="15">
        <v>12</v>
      </c>
      <c r="S37" s="15">
        <v>9</v>
      </c>
      <c r="T37" s="15">
        <v>9</v>
      </c>
      <c r="U37" s="15">
        <v>6</v>
      </c>
      <c r="V37" s="15">
        <v>18</v>
      </c>
      <c r="W37" s="46">
        <v>3</v>
      </c>
      <c r="X37" s="15">
        <v>3</v>
      </c>
      <c r="Y37" s="15">
        <v>6</v>
      </c>
      <c r="Z37" s="15">
        <v>6</v>
      </c>
      <c r="AA37" s="15">
        <v>6</v>
      </c>
      <c r="AB37" s="108"/>
      <c r="AC37" s="62"/>
      <c r="AD37" s="62"/>
      <c r="AE37" s="62"/>
      <c r="AF37" s="62"/>
      <c r="AG37" s="62"/>
    </row>
    <row r="38" spans="1:33" s="13" customFormat="1" ht="14.25" customHeight="1" x14ac:dyDescent="0.3">
      <c r="A38" s="126" t="str">
        <f t="shared" si="4"/>
        <v>Waiariki</v>
      </c>
      <c r="B38" s="23" t="s">
        <v>33</v>
      </c>
      <c r="C38" s="15">
        <v>21</v>
      </c>
      <c r="D38" s="15">
        <v>21</v>
      </c>
      <c r="E38" s="15">
        <v>24</v>
      </c>
      <c r="F38" s="15">
        <v>18</v>
      </c>
      <c r="G38" s="15">
        <v>18</v>
      </c>
      <c r="H38" s="15">
        <v>12</v>
      </c>
      <c r="I38" s="15">
        <v>15</v>
      </c>
      <c r="J38" s="15">
        <v>6</v>
      </c>
      <c r="K38" s="15">
        <v>12</v>
      </c>
      <c r="L38" s="15">
        <v>15</v>
      </c>
      <c r="M38" s="46">
        <v>21</v>
      </c>
      <c r="N38" s="15">
        <v>21</v>
      </c>
      <c r="O38" s="15">
        <v>24</v>
      </c>
      <c r="P38" s="15">
        <v>18</v>
      </c>
      <c r="Q38" s="15">
        <v>18</v>
      </c>
      <c r="R38" s="15">
        <v>12</v>
      </c>
      <c r="S38" s="15">
        <v>12</v>
      </c>
      <c r="T38" s="15">
        <v>3</v>
      </c>
      <c r="U38" s="15">
        <v>9</v>
      </c>
      <c r="V38" s="15">
        <v>9</v>
      </c>
      <c r="W38" s="46">
        <v>0</v>
      </c>
      <c r="X38" s="15">
        <v>3</v>
      </c>
      <c r="Y38" s="15">
        <v>3</v>
      </c>
      <c r="Z38" s="15">
        <v>6</v>
      </c>
      <c r="AA38" s="15">
        <v>6</v>
      </c>
      <c r="AB38" s="108"/>
      <c r="AC38" s="62"/>
      <c r="AD38" s="62"/>
      <c r="AE38" s="62"/>
      <c r="AF38" s="62"/>
      <c r="AG38" s="62"/>
    </row>
    <row r="39" spans="1:33" ht="14.25" customHeight="1" x14ac:dyDescent="0.3">
      <c r="A39" s="127" t="str">
        <f t="shared" si="4"/>
        <v>Waiariki</v>
      </c>
      <c r="B39" s="22" t="s">
        <v>103</v>
      </c>
      <c r="C39" s="84">
        <v>132</v>
      </c>
      <c r="D39" s="84">
        <v>126</v>
      </c>
      <c r="E39" s="84">
        <v>156</v>
      </c>
      <c r="F39" s="84">
        <v>132</v>
      </c>
      <c r="G39" s="84">
        <v>120</v>
      </c>
      <c r="H39" s="84">
        <v>93</v>
      </c>
      <c r="I39" s="84">
        <v>117</v>
      </c>
      <c r="J39" s="84">
        <v>99</v>
      </c>
      <c r="K39" s="84">
        <v>117</v>
      </c>
      <c r="L39" s="84">
        <v>120</v>
      </c>
      <c r="M39" s="89">
        <v>132</v>
      </c>
      <c r="N39" s="84">
        <v>126</v>
      </c>
      <c r="O39" s="84">
        <v>156</v>
      </c>
      <c r="P39" s="84">
        <v>132</v>
      </c>
      <c r="Q39" s="84">
        <v>120</v>
      </c>
      <c r="R39" s="84">
        <v>84</v>
      </c>
      <c r="S39" s="84">
        <v>87</v>
      </c>
      <c r="T39" s="84">
        <v>63</v>
      </c>
      <c r="U39" s="84">
        <v>81</v>
      </c>
      <c r="V39" s="84">
        <v>81</v>
      </c>
      <c r="W39" s="89">
        <v>9</v>
      </c>
      <c r="X39" s="84">
        <v>30</v>
      </c>
      <c r="Y39" s="84">
        <v>33</v>
      </c>
      <c r="Z39" s="84">
        <v>36</v>
      </c>
      <c r="AA39" s="84">
        <v>39</v>
      </c>
      <c r="AB39" s="108"/>
      <c r="AC39" s="106"/>
      <c r="AD39" s="106"/>
      <c r="AE39" s="106"/>
      <c r="AF39" s="106"/>
      <c r="AG39" s="106"/>
    </row>
    <row r="40" spans="1:33" ht="14.25" customHeight="1" x14ac:dyDescent="0.3">
      <c r="A40" s="128" t="s">
        <v>98</v>
      </c>
      <c r="B40" s="23" t="s">
        <v>34</v>
      </c>
      <c r="C40" s="15">
        <v>57</v>
      </c>
      <c r="D40" s="15">
        <v>42</v>
      </c>
      <c r="E40" s="15">
        <v>57</v>
      </c>
      <c r="F40" s="15">
        <v>63</v>
      </c>
      <c r="G40" s="15">
        <v>57</v>
      </c>
      <c r="H40" s="15">
        <v>42</v>
      </c>
      <c r="I40" s="15">
        <v>33</v>
      </c>
      <c r="J40" s="15">
        <v>18</v>
      </c>
      <c r="K40" s="15">
        <v>18</v>
      </c>
      <c r="L40" s="15">
        <v>30</v>
      </c>
      <c r="M40" s="46">
        <v>57</v>
      </c>
      <c r="N40" s="15">
        <v>42</v>
      </c>
      <c r="O40" s="15">
        <v>57</v>
      </c>
      <c r="P40" s="15">
        <v>63</v>
      </c>
      <c r="Q40" s="15">
        <v>57</v>
      </c>
      <c r="R40" s="15">
        <v>39</v>
      </c>
      <c r="S40" s="15">
        <v>18</v>
      </c>
      <c r="T40" s="15">
        <v>12</v>
      </c>
      <c r="U40" s="15">
        <v>9</v>
      </c>
      <c r="V40" s="15">
        <v>24</v>
      </c>
      <c r="W40" s="46">
        <v>3</v>
      </c>
      <c r="X40" s="15">
        <v>15</v>
      </c>
      <c r="Y40" s="15">
        <v>9</v>
      </c>
      <c r="Z40" s="15">
        <v>6</v>
      </c>
      <c r="AA40" s="15">
        <v>6</v>
      </c>
      <c r="AB40" s="108"/>
      <c r="AC40" s="62"/>
      <c r="AD40" s="62"/>
      <c r="AE40" s="62"/>
      <c r="AF40" s="62"/>
      <c r="AG40" s="62"/>
    </row>
    <row r="41" spans="1:33" ht="14.25" customHeight="1" x14ac:dyDescent="0.3">
      <c r="A41" s="129" t="str">
        <f t="shared" ref="A41:A46" si="5">A40</f>
        <v>East Coast</v>
      </c>
      <c r="B41" s="23" t="s">
        <v>35</v>
      </c>
      <c r="C41" s="15">
        <v>48</v>
      </c>
      <c r="D41" s="15">
        <v>57</v>
      </c>
      <c r="E41" s="15">
        <v>51</v>
      </c>
      <c r="F41" s="15">
        <v>66</v>
      </c>
      <c r="G41" s="15">
        <v>57</v>
      </c>
      <c r="H41" s="15">
        <v>42</v>
      </c>
      <c r="I41" s="15">
        <v>33</v>
      </c>
      <c r="J41" s="15">
        <v>48</v>
      </c>
      <c r="K41" s="15">
        <v>39</v>
      </c>
      <c r="L41" s="15">
        <v>36</v>
      </c>
      <c r="M41" s="46">
        <v>48</v>
      </c>
      <c r="N41" s="15">
        <v>57</v>
      </c>
      <c r="O41" s="15">
        <v>51</v>
      </c>
      <c r="P41" s="15">
        <v>66</v>
      </c>
      <c r="Q41" s="15">
        <v>57</v>
      </c>
      <c r="R41" s="15">
        <v>36</v>
      </c>
      <c r="S41" s="15">
        <v>27</v>
      </c>
      <c r="T41" s="15">
        <v>30</v>
      </c>
      <c r="U41" s="15">
        <v>21</v>
      </c>
      <c r="V41" s="15">
        <v>21</v>
      </c>
      <c r="W41" s="46">
        <v>3</v>
      </c>
      <c r="X41" s="15">
        <v>6</v>
      </c>
      <c r="Y41" s="15">
        <v>18</v>
      </c>
      <c r="Z41" s="15">
        <v>21</v>
      </c>
      <c r="AA41" s="15">
        <v>15</v>
      </c>
      <c r="AB41" s="108"/>
      <c r="AC41" s="62"/>
      <c r="AD41" s="62"/>
      <c r="AE41" s="62"/>
      <c r="AF41" s="62"/>
      <c r="AG41" s="62"/>
    </row>
    <row r="42" spans="1:33" ht="14.25" customHeight="1" x14ac:dyDescent="0.3">
      <c r="A42" s="129" t="str">
        <f t="shared" si="5"/>
        <v>East Coast</v>
      </c>
      <c r="B42" s="23" t="s">
        <v>36</v>
      </c>
      <c r="C42" s="15">
        <v>42</v>
      </c>
      <c r="D42" s="15">
        <v>45</v>
      </c>
      <c r="E42" s="15">
        <v>33</v>
      </c>
      <c r="F42" s="15">
        <v>27</v>
      </c>
      <c r="G42" s="15">
        <v>21</v>
      </c>
      <c r="H42" s="15">
        <v>24</v>
      </c>
      <c r="I42" s="15">
        <v>39</v>
      </c>
      <c r="J42" s="15">
        <v>27</v>
      </c>
      <c r="K42" s="15">
        <v>27</v>
      </c>
      <c r="L42" s="15">
        <v>36</v>
      </c>
      <c r="M42" s="46">
        <v>42</v>
      </c>
      <c r="N42" s="15">
        <v>45</v>
      </c>
      <c r="O42" s="15">
        <v>33</v>
      </c>
      <c r="P42" s="15">
        <v>27</v>
      </c>
      <c r="Q42" s="15">
        <v>21</v>
      </c>
      <c r="R42" s="15">
        <v>24</v>
      </c>
      <c r="S42" s="15">
        <v>30</v>
      </c>
      <c r="T42" s="15">
        <v>15</v>
      </c>
      <c r="U42" s="15">
        <v>15</v>
      </c>
      <c r="V42" s="15">
        <v>27</v>
      </c>
      <c r="W42" s="46">
        <v>3</v>
      </c>
      <c r="X42" s="15">
        <v>9</v>
      </c>
      <c r="Y42" s="15">
        <v>12</v>
      </c>
      <c r="Z42" s="15">
        <v>12</v>
      </c>
      <c r="AA42" s="15">
        <v>12</v>
      </c>
      <c r="AB42" s="108"/>
      <c r="AC42" s="62"/>
      <c r="AD42" s="62"/>
      <c r="AE42" s="62"/>
      <c r="AF42" s="62"/>
      <c r="AG42" s="62"/>
    </row>
    <row r="43" spans="1:33" ht="14.25" customHeight="1" x14ac:dyDescent="0.3">
      <c r="A43" s="129" t="str">
        <f t="shared" si="5"/>
        <v>East Coast</v>
      </c>
      <c r="B43" s="23" t="s">
        <v>159</v>
      </c>
      <c r="C43" s="15">
        <v>0</v>
      </c>
      <c r="D43" s="15">
        <v>0</v>
      </c>
      <c r="E43" s="15">
        <v>0</v>
      </c>
      <c r="F43" s="15">
        <v>0</v>
      </c>
      <c r="G43" s="15">
        <v>0</v>
      </c>
      <c r="H43" s="15">
        <v>0</v>
      </c>
      <c r="I43" s="15">
        <v>0</v>
      </c>
      <c r="J43" s="15">
        <v>0</v>
      </c>
      <c r="K43" s="15">
        <v>0</v>
      </c>
      <c r="L43" s="15">
        <v>0</v>
      </c>
      <c r="M43" s="46">
        <v>0</v>
      </c>
      <c r="N43" s="15">
        <v>0</v>
      </c>
      <c r="O43" s="15">
        <v>0</v>
      </c>
      <c r="P43" s="15">
        <v>0</v>
      </c>
      <c r="Q43" s="15">
        <v>0</v>
      </c>
      <c r="R43" s="15">
        <v>0</v>
      </c>
      <c r="S43" s="15">
        <v>0</v>
      </c>
      <c r="T43" s="15">
        <v>0</v>
      </c>
      <c r="U43" s="15">
        <v>0</v>
      </c>
      <c r="V43" s="15">
        <v>0</v>
      </c>
      <c r="W43" s="46">
        <v>0</v>
      </c>
      <c r="X43" s="15">
        <v>0</v>
      </c>
      <c r="Y43" s="15">
        <v>0</v>
      </c>
      <c r="Z43" s="15">
        <v>0</v>
      </c>
      <c r="AA43" s="15">
        <v>0</v>
      </c>
      <c r="AB43" s="108"/>
      <c r="AC43" s="62"/>
      <c r="AD43" s="62"/>
      <c r="AE43" s="62"/>
      <c r="AF43" s="62"/>
      <c r="AG43" s="62"/>
    </row>
    <row r="44" spans="1:33" ht="14.25" customHeight="1" x14ac:dyDescent="0.3">
      <c r="A44" s="129" t="str">
        <f t="shared" si="5"/>
        <v>East Coast</v>
      </c>
      <c r="B44" s="23" t="s">
        <v>37</v>
      </c>
      <c r="C44" s="15">
        <v>3</v>
      </c>
      <c r="D44" s="15">
        <v>3</v>
      </c>
      <c r="E44" s="15">
        <v>0</v>
      </c>
      <c r="F44" s="15">
        <v>3</v>
      </c>
      <c r="G44" s="15">
        <v>3</v>
      </c>
      <c r="H44" s="15">
        <v>0</v>
      </c>
      <c r="I44" s="15">
        <v>3</v>
      </c>
      <c r="J44" s="15">
        <v>0</v>
      </c>
      <c r="K44" s="15">
        <v>0</v>
      </c>
      <c r="L44" s="15">
        <v>0</v>
      </c>
      <c r="M44" s="46">
        <v>3</v>
      </c>
      <c r="N44" s="15">
        <v>3</v>
      </c>
      <c r="O44" s="15">
        <v>0</v>
      </c>
      <c r="P44" s="15">
        <v>3</v>
      </c>
      <c r="Q44" s="15">
        <v>3</v>
      </c>
      <c r="R44" s="15">
        <v>0</v>
      </c>
      <c r="S44" s="15">
        <v>0</v>
      </c>
      <c r="T44" s="15">
        <v>0</v>
      </c>
      <c r="U44" s="15">
        <v>0</v>
      </c>
      <c r="V44" s="15">
        <v>0</v>
      </c>
      <c r="W44" s="46">
        <v>0</v>
      </c>
      <c r="X44" s="15">
        <v>3</v>
      </c>
      <c r="Y44" s="15">
        <v>0</v>
      </c>
      <c r="Z44" s="15">
        <v>0</v>
      </c>
      <c r="AA44" s="15">
        <v>0</v>
      </c>
      <c r="AB44" s="108"/>
      <c r="AC44" s="62"/>
      <c r="AD44" s="62"/>
      <c r="AE44" s="62"/>
      <c r="AF44" s="62"/>
      <c r="AG44" s="62"/>
    </row>
    <row r="45" spans="1:33" ht="14.25" customHeight="1" x14ac:dyDescent="0.3">
      <c r="A45" s="129" t="str">
        <f t="shared" si="5"/>
        <v>East Coast</v>
      </c>
      <c r="B45" s="23" t="s">
        <v>38</v>
      </c>
      <c r="C45" s="15">
        <v>9</v>
      </c>
      <c r="D45" s="15">
        <v>9</v>
      </c>
      <c r="E45" s="15">
        <v>6</v>
      </c>
      <c r="F45" s="15">
        <v>15</v>
      </c>
      <c r="G45" s="15">
        <v>9</v>
      </c>
      <c r="H45" s="15">
        <v>9</v>
      </c>
      <c r="I45" s="15">
        <v>12</v>
      </c>
      <c r="J45" s="15">
        <v>3</v>
      </c>
      <c r="K45" s="15">
        <v>3</v>
      </c>
      <c r="L45" s="15">
        <v>3</v>
      </c>
      <c r="M45" s="46">
        <v>9</v>
      </c>
      <c r="N45" s="15">
        <v>9</v>
      </c>
      <c r="O45" s="15">
        <v>6</v>
      </c>
      <c r="P45" s="15">
        <v>15</v>
      </c>
      <c r="Q45" s="15">
        <v>9</v>
      </c>
      <c r="R45" s="15">
        <v>6</v>
      </c>
      <c r="S45" s="15">
        <v>9</v>
      </c>
      <c r="T45" s="15">
        <v>3</v>
      </c>
      <c r="U45" s="15">
        <v>0</v>
      </c>
      <c r="V45" s="15">
        <v>3</v>
      </c>
      <c r="W45" s="46">
        <v>3</v>
      </c>
      <c r="X45" s="15">
        <v>3</v>
      </c>
      <c r="Y45" s="15">
        <v>0</v>
      </c>
      <c r="Z45" s="15">
        <v>3</v>
      </c>
      <c r="AA45" s="15">
        <v>3</v>
      </c>
      <c r="AB45" s="108"/>
      <c r="AC45" s="62"/>
      <c r="AD45" s="62"/>
      <c r="AE45" s="62"/>
      <c r="AF45" s="62"/>
      <c r="AG45" s="62"/>
    </row>
    <row r="46" spans="1:33" ht="14.25" customHeight="1" x14ac:dyDescent="0.3">
      <c r="A46" s="130" t="str">
        <f t="shared" si="5"/>
        <v>East Coast</v>
      </c>
      <c r="B46" s="22" t="s">
        <v>103</v>
      </c>
      <c r="C46" s="84">
        <v>159</v>
      </c>
      <c r="D46" s="84">
        <v>156</v>
      </c>
      <c r="E46" s="84">
        <v>147</v>
      </c>
      <c r="F46" s="84">
        <v>171</v>
      </c>
      <c r="G46" s="84">
        <v>144</v>
      </c>
      <c r="H46" s="84">
        <v>114</v>
      </c>
      <c r="I46" s="84">
        <v>117</v>
      </c>
      <c r="J46" s="84">
        <v>96</v>
      </c>
      <c r="K46" s="84">
        <v>87</v>
      </c>
      <c r="L46" s="84">
        <v>111</v>
      </c>
      <c r="M46" s="89">
        <v>159</v>
      </c>
      <c r="N46" s="84">
        <v>156</v>
      </c>
      <c r="O46" s="84">
        <v>147</v>
      </c>
      <c r="P46" s="84">
        <v>171</v>
      </c>
      <c r="Q46" s="84">
        <v>144</v>
      </c>
      <c r="R46" s="84">
        <v>102</v>
      </c>
      <c r="S46" s="84">
        <v>84</v>
      </c>
      <c r="T46" s="84">
        <v>57</v>
      </c>
      <c r="U46" s="84">
        <v>48</v>
      </c>
      <c r="V46" s="84">
        <v>75</v>
      </c>
      <c r="W46" s="89">
        <v>6</v>
      </c>
      <c r="X46" s="84">
        <v>33</v>
      </c>
      <c r="Y46" s="84">
        <v>39</v>
      </c>
      <c r="Z46" s="84">
        <v>39</v>
      </c>
      <c r="AA46" s="84">
        <v>36</v>
      </c>
      <c r="AB46" s="108"/>
      <c r="AC46" s="106"/>
      <c r="AD46" s="106"/>
      <c r="AE46" s="106"/>
      <c r="AF46" s="106"/>
      <c r="AG46" s="106"/>
    </row>
    <row r="47" spans="1:33" ht="14.25" customHeight="1" x14ac:dyDescent="0.3">
      <c r="A47" s="128" t="s">
        <v>91</v>
      </c>
      <c r="B47" s="23" t="s">
        <v>160</v>
      </c>
      <c r="C47" s="15">
        <v>24</v>
      </c>
      <c r="D47" s="15">
        <v>21</v>
      </c>
      <c r="E47" s="15">
        <v>21</v>
      </c>
      <c r="F47" s="15">
        <v>18</v>
      </c>
      <c r="G47" s="15">
        <v>15</v>
      </c>
      <c r="H47" s="15">
        <v>15</v>
      </c>
      <c r="I47" s="15">
        <v>21</v>
      </c>
      <c r="J47" s="15">
        <v>15</v>
      </c>
      <c r="K47" s="15">
        <v>6</v>
      </c>
      <c r="L47" s="15">
        <v>15</v>
      </c>
      <c r="M47" s="46">
        <v>24</v>
      </c>
      <c r="N47" s="15">
        <v>21</v>
      </c>
      <c r="O47" s="15">
        <v>21</v>
      </c>
      <c r="P47" s="15">
        <v>18</v>
      </c>
      <c r="Q47" s="15">
        <v>15</v>
      </c>
      <c r="R47" s="15">
        <v>15</v>
      </c>
      <c r="S47" s="15">
        <v>18</v>
      </c>
      <c r="T47" s="15">
        <v>9</v>
      </c>
      <c r="U47" s="15">
        <v>6</v>
      </c>
      <c r="V47" s="15">
        <v>6</v>
      </c>
      <c r="W47" s="46">
        <v>0</v>
      </c>
      <c r="X47" s="15">
        <v>6</v>
      </c>
      <c r="Y47" s="15">
        <v>6</v>
      </c>
      <c r="Z47" s="15">
        <v>3</v>
      </c>
      <c r="AA47" s="15">
        <v>3</v>
      </c>
      <c r="AB47" s="108"/>
      <c r="AC47" s="62"/>
      <c r="AD47" s="62"/>
      <c r="AE47" s="62"/>
      <c r="AF47" s="62"/>
      <c r="AG47" s="62"/>
    </row>
    <row r="48" spans="1:33" ht="14.25" customHeight="1" x14ac:dyDescent="0.3">
      <c r="A48" s="129" t="str">
        <f t="shared" ref="A48:A52" si="6">A47</f>
        <v>Taranaki/Whanganui</v>
      </c>
      <c r="B48" s="23" t="s">
        <v>39</v>
      </c>
      <c r="C48" s="15">
        <v>3</v>
      </c>
      <c r="D48" s="15">
        <v>3</v>
      </c>
      <c r="E48" s="15">
        <v>3</v>
      </c>
      <c r="F48" s="15">
        <v>0</v>
      </c>
      <c r="G48" s="15">
        <v>0</v>
      </c>
      <c r="H48" s="15">
        <v>3</v>
      </c>
      <c r="I48" s="15">
        <v>3</v>
      </c>
      <c r="J48" s="15">
        <v>3</v>
      </c>
      <c r="K48" s="15">
        <v>3</v>
      </c>
      <c r="L48" s="15">
        <v>0</v>
      </c>
      <c r="M48" s="46">
        <v>3</v>
      </c>
      <c r="N48" s="15">
        <v>3</v>
      </c>
      <c r="O48" s="15">
        <v>3</v>
      </c>
      <c r="P48" s="15">
        <v>0</v>
      </c>
      <c r="Q48" s="15">
        <v>0</v>
      </c>
      <c r="R48" s="15">
        <v>3</v>
      </c>
      <c r="S48" s="15">
        <v>3</v>
      </c>
      <c r="T48" s="15">
        <v>3</v>
      </c>
      <c r="U48" s="15">
        <v>3</v>
      </c>
      <c r="V48" s="15">
        <v>0</v>
      </c>
      <c r="W48" s="46">
        <v>3</v>
      </c>
      <c r="X48" s="15">
        <v>3</v>
      </c>
      <c r="Y48" s="15">
        <v>0</v>
      </c>
      <c r="Z48" s="15">
        <v>0</v>
      </c>
      <c r="AA48" s="15">
        <v>0</v>
      </c>
      <c r="AB48" s="108"/>
      <c r="AC48" s="62"/>
      <c r="AD48" s="62"/>
      <c r="AE48" s="62"/>
      <c r="AF48" s="62"/>
      <c r="AG48" s="62"/>
    </row>
    <row r="49" spans="1:33" ht="14.25" customHeight="1" x14ac:dyDescent="0.3">
      <c r="A49" s="129" t="str">
        <f t="shared" si="6"/>
        <v>Taranaki/Whanganui</v>
      </c>
      <c r="B49" s="23" t="s">
        <v>40</v>
      </c>
      <c r="C49" s="15">
        <v>45</v>
      </c>
      <c r="D49" s="15">
        <v>39</v>
      </c>
      <c r="E49" s="15">
        <v>36</v>
      </c>
      <c r="F49" s="15">
        <v>33</v>
      </c>
      <c r="G49" s="15">
        <v>27</v>
      </c>
      <c r="H49" s="15">
        <v>18</v>
      </c>
      <c r="I49" s="15">
        <v>24</v>
      </c>
      <c r="J49" s="15">
        <v>39</v>
      </c>
      <c r="K49" s="15">
        <v>39</v>
      </c>
      <c r="L49" s="15">
        <v>21</v>
      </c>
      <c r="M49" s="46">
        <v>45</v>
      </c>
      <c r="N49" s="15">
        <v>39</v>
      </c>
      <c r="O49" s="15">
        <v>36</v>
      </c>
      <c r="P49" s="15">
        <v>33</v>
      </c>
      <c r="Q49" s="15">
        <v>27</v>
      </c>
      <c r="R49" s="15">
        <v>18</v>
      </c>
      <c r="S49" s="15">
        <v>12</v>
      </c>
      <c r="T49" s="15">
        <v>24</v>
      </c>
      <c r="U49" s="15">
        <v>21</v>
      </c>
      <c r="V49" s="15">
        <v>12</v>
      </c>
      <c r="W49" s="46">
        <v>3</v>
      </c>
      <c r="X49" s="15">
        <v>12</v>
      </c>
      <c r="Y49" s="15">
        <v>18</v>
      </c>
      <c r="Z49" s="15">
        <v>15</v>
      </c>
      <c r="AA49" s="15">
        <v>9</v>
      </c>
      <c r="AB49" s="108"/>
      <c r="AC49" s="62"/>
      <c r="AD49" s="62"/>
      <c r="AE49" s="62"/>
      <c r="AF49" s="62"/>
      <c r="AG49" s="62"/>
    </row>
    <row r="50" spans="1:33" ht="14.25" customHeight="1" x14ac:dyDescent="0.3">
      <c r="A50" s="129" t="str">
        <f t="shared" si="6"/>
        <v>Taranaki/Whanganui</v>
      </c>
      <c r="B50" s="23" t="s">
        <v>41</v>
      </c>
      <c r="C50" s="15">
        <v>3</v>
      </c>
      <c r="D50" s="15">
        <v>6</v>
      </c>
      <c r="E50" s="15">
        <v>0</v>
      </c>
      <c r="F50" s="15">
        <v>3</v>
      </c>
      <c r="G50" s="15">
        <v>3</v>
      </c>
      <c r="H50" s="15">
        <v>3</v>
      </c>
      <c r="I50" s="15">
        <v>3</v>
      </c>
      <c r="J50" s="15">
        <v>3</v>
      </c>
      <c r="K50" s="15">
        <v>3</v>
      </c>
      <c r="L50" s="15">
        <v>3</v>
      </c>
      <c r="M50" s="46">
        <v>3</v>
      </c>
      <c r="N50" s="15">
        <v>6</v>
      </c>
      <c r="O50" s="15">
        <v>0</v>
      </c>
      <c r="P50" s="15">
        <v>3</v>
      </c>
      <c r="Q50" s="15">
        <v>3</v>
      </c>
      <c r="R50" s="15">
        <v>3</v>
      </c>
      <c r="S50" s="15">
        <v>3</v>
      </c>
      <c r="T50" s="15">
        <v>3</v>
      </c>
      <c r="U50" s="15">
        <v>3</v>
      </c>
      <c r="V50" s="15">
        <v>3</v>
      </c>
      <c r="W50" s="46">
        <v>0</v>
      </c>
      <c r="X50" s="15">
        <v>0</v>
      </c>
      <c r="Y50" s="15">
        <v>0</v>
      </c>
      <c r="Z50" s="15">
        <v>3</v>
      </c>
      <c r="AA50" s="15">
        <v>3</v>
      </c>
      <c r="AB50" s="108"/>
      <c r="AC50" s="62"/>
      <c r="AD50" s="62"/>
      <c r="AE50" s="62"/>
      <c r="AF50" s="62"/>
      <c r="AG50" s="62"/>
    </row>
    <row r="51" spans="1:33" ht="14.25" customHeight="1" x14ac:dyDescent="0.3">
      <c r="A51" s="129" t="str">
        <f t="shared" si="6"/>
        <v>Taranaki/Whanganui</v>
      </c>
      <c r="B51" s="23" t="s">
        <v>92</v>
      </c>
      <c r="C51" s="15">
        <v>42</v>
      </c>
      <c r="D51" s="15">
        <v>36</v>
      </c>
      <c r="E51" s="15">
        <v>45</v>
      </c>
      <c r="F51" s="15">
        <v>48</v>
      </c>
      <c r="G51" s="15">
        <v>21</v>
      </c>
      <c r="H51" s="15">
        <v>39</v>
      </c>
      <c r="I51" s="15">
        <v>27</v>
      </c>
      <c r="J51" s="15">
        <v>27</v>
      </c>
      <c r="K51" s="15">
        <v>30</v>
      </c>
      <c r="L51" s="15">
        <v>24</v>
      </c>
      <c r="M51" s="46">
        <v>42</v>
      </c>
      <c r="N51" s="15">
        <v>36</v>
      </c>
      <c r="O51" s="15">
        <v>45</v>
      </c>
      <c r="P51" s="15">
        <v>48</v>
      </c>
      <c r="Q51" s="15">
        <v>21</v>
      </c>
      <c r="R51" s="15">
        <v>36</v>
      </c>
      <c r="S51" s="15">
        <v>21</v>
      </c>
      <c r="T51" s="15">
        <v>18</v>
      </c>
      <c r="U51" s="15">
        <v>21</v>
      </c>
      <c r="V51" s="15">
        <v>21</v>
      </c>
      <c r="W51" s="46">
        <v>3</v>
      </c>
      <c r="X51" s="15">
        <v>6</v>
      </c>
      <c r="Y51" s="15">
        <v>9</v>
      </c>
      <c r="Z51" s="15">
        <v>12</v>
      </c>
      <c r="AA51" s="15">
        <v>3</v>
      </c>
      <c r="AB51" s="108"/>
      <c r="AC51" s="62"/>
      <c r="AD51" s="62"/>
      <c r="AE51" s="62"/>
      <c r="AF51" s="62"/>
      <c r="AG51" s="62"/>
    </row>
    <row r="52" spans="1:33" ht="14.25" customHeight="1" x14ac:dyDescent="0.3">
      <c r="A52" s="130" t="str">
        <f t="shared" si="6"/>
        <v>Taranaki/Whanganui</v>
      </c>
      <c r="B52" s="22" t="s">
        <v>103</v>
      </c>
      <c r="C52" s="84">
        <v>114</v>
      </c>
      <c r="D52" s="84">
        <v>108</v>
      </c>
      <c r="E52" s="84">
        <v>105</v>
      </c>
      <c r="F52" s="84">
        <v>102</v>
      </c>
      <c r="G52" s="84">
        <v>66</v>
      </c>
      <c r="H52" s="84">
        <v>78</v>
      </c>
      <c r="I52" s="84">
        <v>81</v>
      </c>
      <c r="J52" s="84">
        <v>87</v>
      </c>
      <c r="K52" s="84">
        <v>78</v>
      </c>
      <c r="L52" s="84">
        <v>60</v>
      </c>
      <c r="M52" s="89">
        <v>114</v>
      </c>
      <c r="N52" s="84">
        <v>108</v>
      </c>
      <c r="O52" s="84">
        <v>105</v>
      </c>
      <c r="P52" s="84">
        <v>102</v>
      </c>
      <c r="Q52" s="84">
        <v>66</v>
      </c>
      <c r="R52" s="84">
        <v>72</v>
      </c>
      <c r="S52" s="84">
        <v>51</v>
      </c>
      <c r="T52" s="84">
        <v>51</v>
      </c>
      <c r="U52" s="84">
        <v>51</v>
      </c>
      <c r="V52" s="84">
        <v>42</v>
      </c>
      <c r="W52" s="89">
        <v>3</v>
      </c>
      <c r="X52" s="84">
        <v>27</v>
      </c>
      <c r="Y52" s="84">
        <v>33</v>
      </c>
      <c r="Z52" s="84">
        <v>27</v>
      </c>
      <c r="AA52" s="84">
        <v>21</v>
      </c>
      <c r="AB52" s="108"/>
      <c r="AC52" s="106"/>
      <c r="AD52" s="106"/>
      <c r="AE52" s="106"/>
      <c r="AF52" s="106"/>
      <c r="AG52" s="106"/>
    </row>
    <row r="53" spans="1:33" ht="14.25" customHeight="1" x14ac:dyDescent="0.3">
      <c r="A53" s="131" t="s">
        <v>167</v>
      </c>
      <c r="B53" s="23" t="s">
        <v>42</v>
      </c>
      <c r="C53" s="15">
        <v>3</v>
      </c>
      <c r="D53" s="15">
        <v>3</v>
      </c>
      <c r="E53" s="15">
        <v>0</v>
      </c>
      <c r="F53" s="15">
        <v>3</v>
      </c>
      <c r="G53" s="15">
        <v>6</v>
      </c>
      <c r="H53" s="15">
        <v>3</v>
      </c>
      <c r="I53" s="15">
        <v>3</v>
      </c>
      <c r="J53" s="15">
        <v>0</v>
      </c>
      <c r="K53" s="15">
        <v>0</v>
      </c>
      <c r="L53" s="15">
        <v>3</v>
      </c>
      <c r="M53" s="46">
        <v>3</v>
      </c>
      <c r="N53" s="15">
        <v>3</v>
      </c>
      <c r="O53" s="15">
        <v>0</v>
      </c>
      <c r="P53" s="15">
        <v>3</v>
      </c>
      <c r="Q53" s="15">
        <v>6</v>
      </c>
      <c r="R53" s="15">
        <v>3</v>
      </c>
      <c r="S53" s="15">
        <v>3</v>
      </c>
      <c r="T53" s="15">
        <v>0</v>
      </c>
      <c r="U53" s="15">
        <v>0</v>
      </c>
      <c r="V53" s="15">
        <v>0</v>
      </c>
      <c r="W53" s="46">
        <v>0</v>
      </c>
      <c r="X53" s="15">
        <v>0</v>
      </c>
      <c r="Y53" s="15">
        <v>0</v>
      </c>
      <c r="Z53" s="15">
        <v>0</v>
      </c>
      <c r="AA53" s="15">
        <v>3</v>
      </c>
      <c r="AB53" s="108"/>
      <c r="AC53" s="62"/>
      <c r="AD53" s="62"/>
      <c r="AE53" s="62"/>
      <c r="AF53" s="62"/>
      <c r="AG53" s="62"/>
    </row>
    <row r="54" spans="1:33" ht="14.25" customHeight="1" x14ac:dyDescent="0.3">
      <c r="A54" s="132" t="str">
        <f t="shared" ref="A54:A57" si="7">A53</f>
        <v>Manawatū/Wairarapa</v>
      </c>
      <c r="B54" s="23" t="s">
        <v>43</v>
      </c>
      <c r="C54" s="15">
        <v>24</v>
      </c>
      <c r="D54" s="15">
        <v>21</v>
      </c>
      <c r="E54" s="15">
        <v>24</v>
      </c>
      <c r="F54" s="15">
        <v>15</v>
      </c>
      <c r="G54" s="15">
        <v>21</v>
      </c>
      <c r="H54" s="15">
        <v>21</v>
      </c>
      <c r="I54" s="15">
        <v>9</v>
      </c>
      <c r="J54" s="15">
        <v>18</v>
      </c>
      <c r="K54" s="15">
        <v>30</v>
      </c>
      <c r="L54" s="15">
        <v>24</v>
      </c>
      <c r="M54" s="46">
        <v>24</v>
      </c>
      <c r="N54" s="15">
        <v>21</v>
      </c>
      <c r="O54" s="15">
        <v>24</v>
      </c>
      <c r="P54" s="15">
        <v>15</v>
      </c>
      <c r="Q54" s="15">
        <v>21</v>
      </c>
      <c r="R54" s="15">
        <v>21</v>
      </c>
      <c r="S54" s="15">
        <v>6</v>
      </c>
      <c r="T54" s="15">
        <v>12</v>
      </c>
      <c r="U54" s="15">
        <v>21</v>
      </c>
      <c r="V54" s="15">
        <v>18</v>
      </c>
      <c r="W54" s="46">
        <v>3</v>
      </c>
      <c r="X54" s="15">
        <v>3</v>
      </c>
      <c r="Y54" s="15">
        <v>6</v>
      </c>
      <c r="Z54" s="15">
        <v>9</v>
      </c>
      <c r="AA54" s="15">
        <v>6</v>
      </c>
      <c r="AB54" s="108"/>
      <c r="AC54" s="62"/>
      <c r="AD54" s="62"/>
      <c r="AE54" s="62"/>
      <c r="AF54" s="62"/>
      <c r="AG54" s="62"/>
    </row>
    <row r="55" spans="1:33" ht="14.25" customHeight="1" x14ac:dyDescent="0.3">
      <c r="A55" s="132" t="str">
        <f t="shared" si="7"/>
        <v>Manawatū/Wairarapa</v>
      </c>
      <c r="B55" s="23" t="s">
        <v>44</v>
      </c>
      <c r="C55" s="15">
        <v>30</v>
      </c>
      <c r="D55" s="15">
        <v>39</v>
      </c>
      <c r="E55" s="15">
        <v>33</v>
      </c>
      <c r="F55" s="15">
        <v>30</v>
      </c>
      <c r="G55" s="15">
        <v>27</v>
      </c>
      <c r="H55" s="15">
        <v>18</v>
      </c>
      <c r="I55" s="15">
        <v>15</v>
      </c>
      <c r="J55" s="15">
        <v>12</v>
      </c>
      <c r="K55" s="15">
        <v>12</v>
      </c>
      <c r="L55" s="15">
        <v>15</v>
      </c>
      <c r="M55" s="46">
        <v>30</v>
      </c>
      <c r="N55" s="15">
        <v>39</v>
      </c>
      <c r="O55" s="15">
        <v>33</v>
      </c>
      <c r="P55" s="15">
        <v>30</v>
      </c>
      <c r="Q55" s="15">
        <v>27</v>
      </c>
      <c r="R55" s="15">
        <v>9</v>
      </c>
      <c r="S55" s="15">
        <v>6</v>
      </c>
      <c r="T55" s="15">
        <v>6</v>
      </c>
      <c r="U55" s="15">
        <v>9</v>
      </c>
      <c r="V55" s="15">
        <v>12</v>
      </c>
      <c r="W55" s="46">
        <v>6</v>
      </c>
      <c r="X55" s="15">
        <v>9</v>
      </c>
      <c r="Y55" s="15">
        <v>6</v>
      </c>
      <c r="Z55" s="15">
        <v>3</v>
      </c>
      <c r="AA55" s="15">
        <v>3</v>
      </c>
      <c r="AB55" s="108"/>
      <c r="AC55" s="62"/>
      <c r="AD55" s="62"/>
      <c r="AE55" s="62"/>
      <c r="AF55" s="62"/>
      <c r="AG55" s="62"/>
    </row>
    <row r="56" spans="1:33" ht="14.25" customHeight="1" x14ac:dyDescent="0.3">
      <c r="A56" s="132" t="str">
        <f t="shared" si="7"/>
        <v>Manawatū/Wairarapa</v>
      </c>
      <c r="B56" s="23" t="s">
        <v>45</v>
      </c>
      <c r="C56" s="15">
        <v>51</v>
      </c>
      <c r="D56" s="15">
        <v>45</v>
      </c>
      <c r="E56" s="15">
        <v>54</v>
      </c>
      <c r="F56" s="15">
        <v>45</v>
      </c>
      <c r="G56" s="15">
        <v>51</v>
      </c>
      <c r="H56" s="15">
        <v>60</v>
      </c>
      <c r="I56" s="15">
        <v>69</v>
      </c>
      <c r="J56" s="15">
        <v>42</v>
      </c>
      <c r="K56" s="15">
        <v>36</v>
      </c>
      <c r="L56" s="15">
        <v>39</v>
      </c>
      <c r="M56" s="46">
        <v>51</v>
      </c>
      <c r="N56" s="15">
        <v>45</v>
      </c>
      <c r="O56" s="15">
        <v>54</v>
      </c>
      <c r="P56" s="15">
        <v>45</v>
      </c>
      <c r="Q56" s="15">
        <v>51</v>
      </c>
      <c r="R56" s="15">
        <v>54</v>
      </c>
      <c r="S56" s="15">
        <v>45</v>
      </c>
      <c r="T56" s="15">
        <v>27</v>
      </c>
      <c r="U56" s="15">
        <v>21</v>
      </c>
      <c r="V56" s="15">
        <v>21</v>
      </c>
      <c r="W56" s="46">
        <v>9</v>
      </c>
      <c r="X56" s="15">
        <v>24</v>
      </c>
      <c r="Y56" s="15">
        <v>15</v>
      </c>
      <c r="Z56" s="15">
        <v>18</v>
      </c>
      <c r="AA56" s="15">
        <v>18</v>
      </c>
      <c r="AB56" s="108"/>
      <c r="AC56" s="62"/>
      <c r="AD56" s="62"/>
      <c r="AE56" s="62"/>
      <c r="AF56" s="62"/>
      <c r="AG56" s="62"/>
    </row>
    <row r="57" spans="1:33" ht="14.25" customHeight="1" x14ac:dyDescent="0.3">
      <c r="A57" s="133" t="str">
        <f t="shared" si="7"/>
        <v>Manawatū/Wairarapa</v>
      </c>
      <c r="B57" s="22" t="s">
        <v>103</v>
      </c>
      <c r="C57" s="84">
        <v>108</v>
      </c>
      <c r="D57" s="84">
        <v>102</v>
      </c>
      <c r="E57" s="84">
        <v>111</v>
      </c>
      <c r="F57" s="84">
        <v>93</v>
      </c>
      <c r="G57" s="84">
        <v>105</v>
      </c>
      <c r="H57" s="84">
        <v>102</v>
      </c>
      <c r="I57" s="84">
        <v>93</v>
      </c>
      <c r="J57" s="84">
        <v>72</v>
      </c>
      <c r="K57" s="84">
        <v>81</v>
      </c>
      <c r="L57" s="84">
        <v>78</v>
      </c>
      <c r="M57" s="89">
        <v>108</v>
      </c>
      <c r="N57" s="84">
        <v>102</v>
      </c>
      <c r="O57" s="84">
        <v>111</v>
      </c>
      <c r="P57" s="84">
        <v>93</v>
      </c>
      <c r="Q57" s="84">
        <v>105</v>
      </c>
      <c r="R57" s="84">
        <v>84</v>
      </c>
      <c r="S57" s="84">
        <v>57</v>
      </c>
      <c r="T57" s="84">
        <v>48</v>
      </c>
      <c r="U57" s="84">
        <v>51</v>
      </c>
      <c r="V57" s="84">
        <v>51</v>
      </c>
      <c r="W57" s="89">
        <v>18</v>
      </c>
      <c r="X57" s="84">
        <v>36</v>
      </c>
      <c r="Y57" s="84">
        <v>27</v>
      </c>
      <c r="Z57" s="84">
        <v>30</v>
      </c>
      <c r="AA57" s="84">
        <v>27</v>
      </c>
      <c r="AB57" s="108"/>
      <c r="AC57" s="106"/>
      <c r="AD57" s="106"/>
      <c r="AE57" s="106"/>
      <c r="AF57" s="106"/>
      <c r="AG57" s="106"/>
    </row>
    <row r="58" spans="1:33" ht="14.25" customHeight="1" x14ac:dyDescent="0.3">
      <c r="A58" s="131" t="s">
        <v>99</v>
      </c>
      <c r="B58" s="23" t="s">
        <v>47</v>
      </c>
      <c r="C58" s="42">
        <v>42</v>
      </c>
      <c r="D58" s="42">
        <v>36</v>
      </c>
      <c r="E58" s="42">
        <v>48</v>
      </c>
      <c r="F58" s="15">
        <v>39</v>
      </c>
      <c r="G58" s="15">
        <v>36</v>
      </c>
      <c r="H58" s="15">
        <v>42</v>
      </c>
      <c r="I58" s="15">
        <v>51</v>
      </c>
      <c r="J58" s="15">
        <v>42</v>
      </c>
      <c r="K58" s="15">
        <v>36</v>
      </c>
      <c r="L58" s="15">
        <v>48</v>
      </c>
      <c r="M58" s="48">
        <v>42</v>
      </c>
      <c r="N58" s="42">
        <v>36</v>
      </c>
      <c r="O58" s="42">
        <v>48</v>
      </c>
      <c r="P58" s="15">
        <v>39</v>
      </c>
      <c r="Q58" s="15">
        <v>36</v>
      </c>
      <c r="R58" s="15">
        <v>39</v>
      </c>
      <c r="S58" s="15">
        <v>33</v>
      </c>
      <c r="T58" s="15">
        <v>27</v>
      </c>
      <c r="U58" s="15">
        <v>27</v>
      </c>
      <c r="V58" s="15">
        <v>36</v>
      </c>
      <c r="W58" s="48">
        <v>3</v>
      </c>
      <c r="X58" s="42">
        <v>18</v>
      </c>
      <c r="Y58" s="42">
        <v>15</v>
      </c>
      <c r="Z58" s="42">
        <v>9</v>
      </c>
      <c r="AA58" s="42">
        <v>15</v>
      </c>
      <c r="AB58" s="108"/>
      <c r="AC58" s="62"/>
      <c r="AD58" s="62"/>
      <c r="AE58" s="62"/>
      <c r="AF58" s="62"/>
      <c r="AG58" s="107"/>
    </row>
    <row r="59" spans="1:33" ht="14.25" customHeight="1" x14ac:dyDescent="0.3">
      <c r="A59" s="132" t="str">
        <f t="shared" ref="A59:A60" si="8">A58</f>
        <v>Northern Wellington</v>
      </c>
      <c r="B59" s="23" t="s">
        <v>48</v>
      </c>
      <c r="C59" s="15">
        <v>45</v>
      </c>
      <c r="D59" s="15">
        <v>33</v>
      </c>
      <c r="E59" s="15">
        <v>33</v>
      </c>
      <c r="F59" s="15">
        <v>36</v>
      </c>
      <c r="G59" s="15">
        <v>39</v>
      </c>
      <c r="H59" s="15">
        <v>42</v>
      </c>
      <c r="I59" s="15">
        <v>39</v>
      </c>
      <c r="J59" s="15">
        <v>36</v>
      </c>
      <c r="K59" s="15">
        <v>42</v>
      </c>
      <c r="L59" s="15">
        <v>42</v>
      </c>
      <c r="M59" s="46">
        <v>45</v>
      </c>
      <c r="N59" s="15">
        <v>33</v>
      </c>
      <c r="O59" s="15">
        <v>33</v>
      </c>
      <c r="P59" s="15">
        <v>36</v>
      </c>
      <c r="Q59" s="15">
        <v>39</v>
      </c>
      <c r="R59" s="15">
        <v>39</v>
      </c>
      <c r="S59" s="15">
        <v>27</v>
      </c>
      <c r="T59" s="15">
        <v>30</v>
      </c>
      <c r="U59" s="15">
        <v>33</v>
      </c>
      <c r="V59" s="15">
        <v>27</v>
      </c>
      <c r="W59" s="46">
        <v>3</v>
      </c>
      <c r="X59" s="15">
        <v>12</v>
      </c>
      <c r="Y59" s="15">
        <v>3</v>
      </c>
      <c r="Z59" s="15">
        <v>9</v>
      </c>
      <c r="AA59" s="15">
        <v>15</v>
      </c>
      <c r="AB59" s="108"/>
      <c r="AC59" s="62"/>
      <c r="AD59" s="62"/>
      <c r="AE59" s="62"/>
      <c r="AF59" s="62"/>
      <c r="AG59" s="62"/>
    </row>
    <row r="60" spans="1:33" ht="14.25" customHeight="1" x14ac:dyDescent="0.3">
      <c r="A60" s="133" t="str">
        <f t="shared" si="8"/>
        <v>Northern Wellington</v>
      </c>
      <c r="B60" s="22" t="s">
        <v>103</v>
      </c>
      <c r="C60" s="84">
        <v>87</v>
      </c>
      <c r="D60" s="84">
        <v>72</v>
      </c>
      <c r="E60" s="84">
        <v>81</v>
      </c>
      <c r="F60" s="84">
        <v>72</v>
      </c>
      <c r="G60" s="84">
        <v>75</v>
      </c>
      <c r="H60" s="84">
        <v>84</v>
      </c>
      <c r="I60" s="84">
        <v>93</v>
      </c>
      <c r="J60" s="84">
        <v>78</v>
      </c>
      <c r="K60" s="84">
        <v>78</v>
      </c>
      <c r="L60" s="84">
        <v>90</v>
      </c>
      <c r="M60" s="89">
        <v>87</v>
      </c>
      <c r="N60" s="84">
        <v>72</v>
      </c>
      <c r="O60" s="84">
        <v>81</v>
      </c>
      <c r="P60" s="84">
        <v>72</v>
      </c>
      <c r="Q60" s="84">
        <v>75</v>
      </c>
      <c r="R60" s="84">
        <v>78</v>
      </c>
      <c r="S60" s="84">
        <v>63</v>
      </c>
      <c r="T60" s="84">
        <v>60</v>
      </c>
      <c r="U60" s="84">
        <v>60</v>
      </c>
      <c r="V60" s="84">
        <v>63</v>
      </c>
      <c r="W60" s="89">
        <v>3</v>
      </c>
      <c r="X60" s="84">
        <v>30</v>
      </c>
      <c r="Y60" s="84">
        <v>21</v>
      </c>
      <c r="Z60" s="84">
        <v>18</v>
      </c>
      <c r="AA60" s="84">
        <v>27</v>
      </c>
      <c r="AB60" s="108"/>
      <c r="AC60" s="106"/>
      <c r="AD60" s="106"/>
      <c r="AE60" s="106"/>
      <c r="AF60" s="106"/>
      <c r="AG60" s="106"/>
    </row>
    <row r="61" spans="1:33" ht="14.25" customHeight="1" x14ac:dyDescent="0.3">
      <c r="A61" s="128" t="s">
        <v>11</v>
      </c>
      <c r="B61" s="23" t="s">
        <v>46</v>
      </c>
      <c r="C61" s="15">
        <v>0</v>
      </c>
      <c r="D61" s="15">
        <v>0</v>
      </c>
      <c r="E61" s="15">
        <v>0</v>
      </c>
      <c r="F61" s="15">
        <v>0</v>
      </c>
      <c r="G61" s="15">
        <v>0</v>
      </c>
      <c r="H61" s="15">
        <v>0</v>
      </c>
      <c r="I61" s="15">
        <v>0</v>
      </c>
      <c r="J61" s="15">
        <v>0</v>
      </c>
      <c r="K61" s="15">
        <v>0</v>
      </c>
      <c r="L61" s="15">
        <v>0</v>
      </c>
      <c r="M61" s="46">
        <v>0</v>
      </c>
      <c r="N61" s="15">
        <v>0</v>
      </c>
      <c r="O61" s="15">
        <v>0</v>
      </c>
      <c r="P61" s="15">
        <v>0</v>
      </c>
      <c r="Q61" s="15">
        <v>0</v>
      </c>
      <c r="R61" s="15">
        <v>0</v>
      </c>
      <c r="S61" s="15">
        <v>0</v>
      </c>
      <c r="T61" s="15">
        <v>0</v>
      </c>
      <c r="U61" s="15">
        <v>0</v>
      </c>
      <c r="V61" s="15">
        <v>0</v>
      </c>
      <c r="W61" s="46">
        <v>0</v>
      </c>
      <c r="X61" s="15">
        <v>0</v>
      </c>
      <c r="Y61" s="15">
        <v>0</v>
      </c>
      <c r="Z61" s="15">
        <v>0</v>
      </c>
      <c r="AA61" s="15">
        <v>0</v>
      </c>
      <c r="AB61" s="108"/>
      <c r="AC61" s="62"/>
      <c r="AD61" s="62"/>
      <c r="AE61" s="62"/>
      <c r="AF61" s="62"/>
      <c r="AG61" s="62"/>
    </row>
    <row r="62" spans="1:33" x14ac:dyDescent="0.3">
      <c r="A62" s="129" t="str">
        <f t="shared" ref="A62:A63" si="9">A61</f>
        <v>Wellington</v>
      </c>
      <c r="B62" s="23" t="s">
        <v>11</v>
      </c>
      <c r="C62" s="15">
        <f t="shared" ref="C62:AA62" si="10">C63-C61</f>
        <v>27</v>
      </c>
      <c r="D62" s="15">
        <f t="shared" si="10"/>
        <v>21</v>
      </c>
      <c r="E62" s="15">
        <f t="shared" si="10"/>
        <v>24</v>
      </c>
      <c r="F62" s="15">
        <f t="shared" si="10"/>
        <v>12</v>
      </c>
      <c r="G62" s="15">
        <f t="shared" si="10"/>
        <v>15</v>
      </c>
      <c r="H62" s="15">
        <f t="shared" si="10"/>
        <v>21</v>
      </c>
      <c r="I62" s="15">
        <f t="shared" si="10"/>
        <v>30</v>
      </c>
      <c r="J62" s="15">
        <f t="shared" si="10"/>
        <v>30</v>
      </c>
      <c r="K62" s="15">
        <f t="shared" si="10"/>
        <v>27</v>
      </c>
      <c r="L62" s="15">
        <f t="shared" si="10"/>
        <v>36</v>
      </c>
      <c r="M62" s="46">
        <f t="shared" si="10"/>
        <v>27</v>
      </c>
      <c r="N62" s="15">
        <f t="shared" si="10"/>
        <v>21</v>
      </c>
      <c r="O62" s="15">
        <f t="shared" si="10"/>
        <v>24</v>
      </c>
      <c r="P62" s="15">
        <f t="shared" si="10"/>
        <v>12</v>
      </c>
      <c r="Q62" s="15">
        <f t="shared" si="10"/>
        <v>15</v>
      </c>
      <c r="R62" s="15">
        <f t="shared" si="10"/>
        <v>15</v>
      </c>
      <c r="S62" s="15">
        <f t="shared" si="10"/>
        <v>27</v>
      </c>
      <c r="T62" s="15">
        <f t="shared" si="10"/>
        <v>24</v>
      </c>
      <c r="U62" s="15">
        <f t="shared" si="10"/>
        <v>21</v>
      </c>
      <c r="V62" s="15">
        <f t="shared" si="10"/>
        <v>30</v>
      </c>
      <c r="W62" s="46">
        <f t="shared" si="10"/>
        <v>6</v>
      </c>
      <c r="X62" s="15">
        <f t="shared" si="10"/>
        <v>3</v>
      </c>
      <c r="Y62" s="15">
        <f t="shared" si="10"/>
        <v>6</v>
      </c>
      <c r="Z62" s="15">
        <f t="shared" si="10"/>
        <v>6</v>
      </c>
      <c r="AA62" s="15">
        <f t="shared" si="10"/>
        <v>6</v>
      </c>
      <c r="AB62" s="108"/>
      <c r="AC62" s="62"/>
      <c r="AD62" s="62"/>
      <c r="AE62" s="62"/>
      <c r="AF62" s="62"/>
      <c r="AG62" s="62"/>
    </row>
    <row r="63" spans="1:33" ht="14.25" customHeight="1" x14ac:dyDescent="0.3">
      <c r="A63" s="130" t="str">
        <f t="shared" si="9"/>
        <v>Wellington</v>
      </c>
      <c r="B63" s="22" t="s">
        <v>103</v>
      </c>
      <c r="C63" s="84">
        <v>27</v>
      </c>
      <c r="D63" s="84">
        <v>21</v>
      </c>
      <c r="E63" s="84">
        <v>24</v>
      </c>
      <c r="F63" s="84">
        <v>12</v>
      </c>
      <c r="G63" s="84">
        <v>15</v>
      </c>
      <c r="H63" s="84">
        <v>21</v>
      </c>
      <c r="I63" s="84">
        <v>30</v>
      </c>
      <c r="J63" s="84">
        <v>30</v>
      </c>
      <c r="K63" s="84">
        <v>27</v>
      </c>
      <c r="L63" s="84">
        <v>36</v>
      </c>
      <c r="M63" s="89">
        <v>27</v>
      </c>
      <c r="N63" s="84">
        <v>21</v>
      </c>
      <c r="O63" s="84">
        <v>24</v>
      </c>
      <c r="P63" s="84">
        <v>12</v>
      </c>
      <c r="Q63" s="84">
        <v>15</v>
      </c>
      <c r="R63" s="84">
        <v>15</v>
      </c>
      <c r="S63" s="84">
        <v>27</v>
      </c>
      <c r="T63" s="84">
        <v>24</v>
      </c>
      <c r="U63" s="84">
        <v>21</v>
      </c>
      <c r="V63" s="84">
        <v>30</v>
      </c>
      <c r="W63" s="89">
        <v>6</v>
      </c>
      <c r="X63" s="84">
        <v>3</v>
      </c>
      <c r="Y63" s="84">
        <v>6</v>
      </c>
      <c r="Z63" s="84">
        <v>6</v>
      </c>
      <c r="AA63" s="84">
        <v>6</v>
      </c>
      <c r="AB63" s="108"/>
      <c r="AC63" s="106"/>
      <c r="AD63" s="106"/>
      <c r="AE63" s="106"/>
      <c r="AF63" s="106"/>
      <c r="AG63" s="106"/>
    </row>
    <row r="64" spans="1:33" ht="14.25" customHeight="1" x14ac:dyDescent="0.3">
      <c r="A64" s="131" t="s">
        <v>12</v>
      </c>
      <c r="B64" s="23" t="s">
        <v>49</v>
      </c>
      <c r="C64" s="15">
        <v>27</v>
      </c>
      <c r="D64" s="15">
        <v>15</v>
      </c>
      <c r="E64" s="15">
        <v>6</v>
      </c>
      <c r="F64" s="15">
        <v>15</v>
      </c>
      <c r="G64" s="15">
        <v>15</v>
      </c>
      <c r="H64" s="15">
        <v>18</v>
      </c>
      <c r="I64" s="15">
        <v>18</v>
      </c>
      <c r="J64" s="15">
        <v>24</v>
      </c>
      <c r="K64" s="15">
        <v>21</v>
      </c>
      <c r="L64" s="15">
        <v>30</v>
      </c>
      <c r="M64" s="46">
        <v>27</v>
      </c>
      <c r="N64" s="15">
        <v>15</v>
      </c>
      <c r="O64" s="15">
        <v>6</v>
      </c>
      <c r="P64" s="15">
        <v>15</v>
      </c>
      <c r="Q64" s="15">
        <v>15</v>
      </c>
      <c r="R64" s="15">
        <v>15</v>
      </c>
      <c r="S64" s="15">
        <v>18</v>
      </c>
      <c r="T64" s="15">
        <v>18</v>
      </c>
      <c r="U64" s="15">
        <v>9</v>
      </c>
      <c r="V64" s="15">
        <v>18</v>
      </c>
      <c r="W64" s="46">
        <v>3</v>
      </c>
      <c r="X64" s="15">
        <v>3</v>
      </c>
      <c r="Y64" s="15">
        <v>6</v>
      </c>
      <c r="Z64" s="15">
        <v>9</v>
      </c>
      <c r="AA64" s="15">
        <v>9</v>
      </c>
      <c r="AB64" s="108"/>
      <c r="AC64" s="62"/>
      <c r="AD64" s="62"/>
      <c r="AE64" s="62"/>
      <c r="AF64" s="62"/>
      <c r="AG64" s="62"/>
    </row>
    <row r="65" spans="1:33" ht="14.25" customHeight="1" x14ac:dyDescent="0.3">
      <c r="A65" s="132" t="str">
        <f t="shared" ref="A65:A68" si="11">A64</f>
        <v>Nelson/Marlborough/West Coast</v>
      </c>
      <c r="B65" s="23" t="s">
        <v>50</v>
      </c>
      <c r="C65" s="15">
        <v>12</v>
      </c>
      <c r="D65" s="15">
        <v>6</v>
      </c>
      <c r="E65" s="15">
        <v>3</v>
      </c>
      <c r="F65" s="15">
        <v>9</v>
      </c>
      <c r="G65" s="15">
        <v>9</v>
      </c>
      <c r="H65" s="15">
        <v>9</v>
      </c>
      <c r="I65" s="15">
        <v>6</v>
      </c>
      <c r="J65" s="15">
        <v>9</v>
      </c>
      <c r="K65" s="15">
        <v>9</v>
      </c>
      <c r="L65" s="15">
        <v>9</v>
      </c>
      <c r="M65" s="46">
        <v>12</v>
      </c>
      <c r="N65" s="15">
        <v>6</v>
      </c>
      <c r="O65" s="15">
        <v>3</v>
      </c>
      <c r="P65" s="15">
        <v>9</v>
      </c>
      <c r="Q65" s="15">
        <v>9</v>
      </c>
      <c r="R65" s="15">
        <v>9</v>
      </c>
      <c r="S65" s="15">
        <v>3</v>
      </c>
      <c r="T65" s="15">
        <v>6</v>
      </c>
      <c r="U65" s="15">
        <v>6</v>
      </c>
      <c r="V65" s="15">
        <v>9</v>
      </c>
      <c r="W65" s="46">
        <v>0</v>
      </c>
      <c r="X65" s="15">
        <v>3</v>
      </c>
      <c r="Y65" s="15">
        <v>3</v>
      </c>
      <c r="Z65" s="15">
        <v>3</v>
      </c>
      <c r="AA65" s="15">
        <v>3</v>
      </c>
      <c r="AB65" s="108"/>
      <c r="AC65" s="62"/>
      <c r="AD65" s="62"/>
      <c r="AE65" s="62"/>
      <c r="AF65" s="62"/>
      <c r="AG65" s="62"/>
    </row>
    <row r="66" spans="1:33" ht="14.25" customHeight="1" x14ac:dyDescent="0.3">
      <c r="A66" s="132" t="str">
        <f t="shared" si="11"/>
        <v>Nelson/Marlborough/West Coast</v>
      </c>
      <c r="B66" s="23" t="s">
        <v>161</v>
      </c>
      <c r="C66" s="15">
        <v>0</v>
      </c>
      <c r="D66" s="15">
        <v>3</v>
      </c>
      <c r="E66" s="15">
        <v>0</v>
      </c>
      <c r="F66" s="15">
        <v>3</v>
      </c>
      <c r="G66" s="15">
        <v>0</v>
      </c>
      <c r="H66" s="15">
        <v>0</v>
      </c>
      <c r="I66" s="15">
        <v>3</v>
      </c>
      <c r="J66" s="15">
        <v>3</v>
      </c>
      <c r="K66" s="15">
        <v>0</v>
      </c>
      <c r="L66" s="15">
        <v>0</v>
      </c>
      <c r="M66" s="46">
        <v>0</v>
      </c>
      <c r="N66" s="15">
        <v>3</v>
      </c>
      <c r="O66" s="15">
        <v>0</v>
      </c>
      <c r="P66" s="15">
        <v>3</v>
      </c>
      <c r="Q66" s="15">
        <v>0</v>
      </c>
      <c r="R66" s="15">
        <v>0</v>
      </c>
      <c r="S66" s="15">
        <v>0</v>
      </c>
      <c r="T66" s="15">
        <v>0</v>
      </c>
      <c r="U66" s="15">
        <v>0</v>
      </c>
      <c r="V66" s="15">
        <v>0</v>
      </c>
      <c r="W66" s="46">
        <v>0</v>
      </c>
      <c r="X66" s="15">
        <v>3</v>
      </c>
      <c r="Y66" s="15">
        <v>3</v>
      </c>
      <c r="Z66" s="15">
        <v>0</v>
      </c>
      <c r="AA66" s="15">
        <v>0</v>
      </c>
      <c r="AB66" s="108"/>
      <c r="AC66" s="62"/>
      <c r="AD66" s="62"/>
      <c r="AE66" s="62"/>
      <c r="AF66" s="62"/>
      <c r="AG66" s="62"/>
    </row>
    <row r="67" spans="1:33" ht="14.25" customHeight="1" x14ac:dyDescent="0.3">
      <c r="A67" s="132" t="str">
        <f t="shared" si="11"/>
        <v>Nelson/Marlborough/West Coast</v>
      </c>
      <c r="B67" s="23" t="s">
        <v>51</v>
      </c>
      <c r="C67" s="15">
        <v>42</v>
      </c>
      <c r="D67" s="15">
        <v>42</v>
      </c>
      <c r="E67" s="15">
        <v>36</v>
      </c>
      <c r="F67" s="15">
        <v>57</v>
      </c>
      <c r="G67" s="15">
        <v>30</v>
      </c>
      <c r="H67" s="15">
        <v>30</v>
      </c>
      <c r="I67" s="15">
        <v>24</v>
      </c>
      <c r="J67" s="15">
        <v>30</v>
      </c>
      <c r="K67" s="15">
        <v>36</v>
      </c>
      <c r="L67" s="15">
        <v>30</v>
      </c>
      <c r="M67" s="46">
        <v>42</v>
      </c>
      <c r="N67" s="15">
        <v>42</v>
      </c>
      <c r="O67" s="15">
        <v>36</v>
      </c>
      <c r="P67" s="15">
        <v>57</v>
      </c>
      <c r="Q67" s="15">
        <v>30</v>
      </c>
      <c r="R67" s="15">
        <v>27</v>
      </c>
      <c r="S67" s="15">
        <v>18</v>
      </c>
      <c r="T67" s="15">
        <v>24</v>
      </c>
      <c r="U67" s="15">
        <v>33</v>
      </c>
      <c r="V67" s="15">
        <v>24</v>
      </c>
      <c r="W67" s="46">
        <v>3</v>
      </c>
      <c r="X67" s="15">
        <v>6</v>
      </c>
      <c r="Y67" s="15">
        <v>3</v>
      </c>
      <c r="Z67" s="15">
        <v>6</v>
      </c>
      <c r="AA67" s="15">
        <v>6</v>
      </c>
      <c r="AB67" s="108"/>
      <c r="AC67" s="62"/>
      <c r="AD67" s="62"/>
      <c r="AE67" s="62"/>
      <c r="AF67" s="62"/>
      <c r="AG67" s="62"/>
    </row>
    <row r="68" spans="1:33" ht="14.25" customHeight="1" x14ac:dyDescent="0.3">
      <c r="A68" s="132" t="str">
        <f t="shared" si="11"/>
        <v>Nelson/Marlborough/West Coast</v>
      </c>
      <c r="B68" s="23" t="s">
        <v>52</v>
      </c>
      <c r="C68" s="15">
        <v>6</v>
      </c>
      <c r="D68" s="15">
        <v>3</v>
      </c>
      <c r="E68" s="15">
        <v>3</v>
      </c>
      <c r="F68" s="15">
        <v>3</v>
      </c>
      <c r="G68" s="15">
        <v>3</v>
      </c>
      <c r="H68" s="15">
        <v>3</v>
      </c>
      <c r="I68" s="15">
        <v>3</v>
      </c>
      <c r="J68" s="15">
        <v>3</v>
      </c>
      <c r="K68" s="15">
        <v>3</v>
      </c>
      <c r="L68" s="15">
        <v>3</v>
      </c>
      <c r="M68" s="46">
        <v>6</v>
      </c>
      <c r="N68" s="15">
        <v>3</v>
      </c>
      <c r="O68" s="15">
        <v>3</v>
      </c>
      <c r="P68" s="15">
        <v>3</v>
      </c>
      <c r="Q68" s="15">
        <v>3</v>
      </c>
      <c r="R68" s="15">
        <v>3</v>
      </c>
      <c r="S68" s="15">
        <v>3</v>
      </c>
      <c r="T68" s="15">
        <v>3</v>
      </c>
      <c r="U68" s="15">
        <v>3</v>
      </c>
      <c r="V68" s="15">
        <v>3</v>
      </c>
      <c r="W68" s="46">
        <v>0</v>
      </c>
      <c r="X68" s="15">
        <v>3</v>
      </c>
      <c r="Y68" s="15">
        <v>3</v>
      </c>
      <c r="Z68" s="15">
        <v>3</v>
      </c>
      <c r="AA68" s="15">
        <v>0</v>
      </c>
      <c r="AB68" s="108"/>
      <c r="AC68" s="62"/>
      <c r="AD68" s="62"/>
      <c r="AE68" s="62"/>
      <c r="AF68" s="62"/>
      <c r="AG68" s="62"/>
    </row>
    <row r="69" spans="1:33" ht="14.25" customHeight="1" x14ac:dyDescent="0.3">
      <c r="A69" s="133" t="str">
        <f>A68</f>
        <v>Nelson/Marlborough/West Coast</v>
      </c>
      <c r="B69" s="22" t="s">
        <v>103</v>
      </c>
      <c r="C69" s="84">
        <v>87</v>
      </c>
      <c r="D69" s="84">
        <v>63</v>
      </c>
      <c r="E69" s="84">
        <v>48</v>
      </c>
      <c r="F69" s="84">
        <v>84</v>
      </c>
      <c r="G69" s="84">
        <v>54</v>
      </c>
      <c r="H69" s="84">
        <v>57</v>
      </c>
      <c r="I69" s="84">
        <v>54</v>
      </c>
      <c r="J69" s="84">
        <v>66</v>
      </c>
      <c r="K69" s="84">
        <v>69</v>
      </c>
      <c r="L69" s="84">
        <v>72</v>
      </c>
      <c r="M69" s="89">
        <v>87</v>
      </c>
      <c r="N69" s="84">
        <v>63</v>
      </c>
      <c r="O69" s="84">
        <v>48</v>
      </c>
      <c r="P69" s="84">
        <v>84</v>
      </c>
      <c r="Q69" s="84">
        <v>54</v>
      </c>
      <c r="R69" s="84">
        <v>54</v>
      </c>
      <c r="S69" s="84">
        <v>42</v>
      </c>
      <c r="T69" s="84">
        <v>48</v>
      </c>
      <c r="U69" s="84">
        <v>51</v>
      </c>
      <c r="V69" s="84">
        <v>57</v>
      </c>
      <c r="W69" s="89">
        <v>3</v>
      </c>
      <c r="X69" s="84">
        <v>12</v>
      </c>
      <c r="Y69" s="84">
        <v>15</v>
      </c>
      <c r="Z69" s="84">
        <v>18</v>
      </c>
      <c r="AA69" s="84">
        <v>18</v>
      </c>
      <c r="AB69" s="108"/>
      <c r="AC69" s="106"/>
      <c r="AD69" s="106"/>
      <c r="AE69" s="106"/>
      <c r="AF69" s="106"/>
      <c r="AG69" s="106"/>
    </row>
    <row r="70" spans="1:33" ht="14.25" customHeight="1" x14ac:dyDescent="0.3">
      <c r="A70" s="131" t="s">
        <v>13</v>
      </c>
      <c r="B70" s="23" t="s">
        <v>53</v>
      </c>
      <c r="C70" s="15">
        <v>6</v>
      </c>
      <c r="D70" s="15">
        <v>6</v>
      </c>
      <c r="E70" s="15">
        <v>9</v>
      </c>
      <c r="F70" s="15">
        <v>9</v>
      </c>
      <c r="G70" s="15">
        <v>3</v>
      </c>
      <c r="H70" s="15">
        <v>3</v>
      </c>
      <c r="I70" s="15">
        <v>6</v>
      </c>
      <c r="J70" s="15">
        <v>3</v>
      </c>
      <c r="K70" s="15">
        <v>3</v>
      </c>
      <c r="L70" s="15">
        <v>6</v>
      </c>
      <c r="M70" s="46">
        <v>6</v>
      </c>
      <c r="N70" s="15">
        <v>6</v>
      </c>
      <c r="O70" s="15">
        <v>9</v>
      </c>
      <c r="P70" s="15">
        <v>9</v>
      </c>
      <c r="Q70" s="15">
        <v>3</v>
      </c>
      <c r="R70" s="15">
        <v>3</v>
      </c>
      <c r="S70" s="15">
        <v>3</v>
      </c>
      <c r="T70" s="15">
        <v>3</v>
      </c>
      <c r="U70" s="15">
        <v>3</v>
      </c>
      <c r="V70" s="15">
        <v>6</v>
      </c>
      <c r="W70" s="46">
        <v>0</v>
      </c>
      <c r="X70" s="15">
        <v>3</v>
      </c>
      <c r="Y70" s="15">
        <v>0</v>
      </c>
      <c r="Z70" s="15">
        <v>3</v>
      </c>
      <c r="AA70" s="15">
        <v>3</v>
      </c>
      <c r="AB70" s="108"/>
      <c r="AC70" s="62"/>
      <c r="AD70" s="62"/>
      <c r="AE70" s="62"/>
      <c r="AF70" s="62"/>
      <c r="AG70" s="62"/>
    </row>
    <row r="71" spans="1:33" x14ac:dyDescent="0.3">
      <c r="A71" s="132" t="str">
        <f t="shared" ref="A71:A73" si="12">A70</f>
        <v>Canterbury</v>
      </c>
      <c r="B71" s="23" t="s">
        <v>54</v>
      </c>
      <c r="C71" s="15">
        <v>168</v>
      </c>
      <c r="D71" s="15">
        <v>147</v>
      </c>
      <c r="E71" s="15">
        <v>171</v>
      </c>
      <c r="F71" s="15">
        <v>180</v>
      </c>
      <c r="G71" s="15">
        <v>120</v>
      </c>
      <c r="H71" s="15">
        <v>117</v>
      </c>
      <c r="I71" s="15">
        <v>153</v>
      </c>
      <c r="J71" s="15">
        <v>132</v>
      </c>
      <c r="K71" s="15">
        <v>165</v>
      </c>
      <c r="L71" s="15">
        <v>234</v>
      </c>
      <c r="M71" s="46">
        <v>168</v>
      </c>
      <c r="N71" s="15">
        <v>147</v>
      </c>
      <c r="O71" s="15">
        <v>171</v>
      </c>
      <c r="P71" s="15">
        <v>180</v>
      </c>
      <c r="Q71" s="15">
        <v>120</v>
      </c>
      <c r="R71" s="15">
        <v>102</v>
      </c>
      <c r="S71" s="15">
        <v>108</v>
      </c>
      <c r="T71" s="15">
        <v>90</v>
      </c>
      <c r="U71" s="15">
        <v>117</v>
      </c>
      <c r="V71" s="15">
        <v>189</v>
      </c>
      <c r="W71" s="46">
        <v>15</v>
      </c>
      <c r="X71" s="15">
        <v>45</v>
      </c>
      <c r="Y71" s="15">
        <v>42</v>
      </c>
      <c r="Z71" s="15">
        <v>48</v>
      </c>
      <c r="AA71" s="15">
        <v>45</v>
      </c>
      <c r="AB71" s="108"/>
      <c r="AC71" s="62"/>
      <c r="AD71" s="62"/>
      <c r="AE71" s="62"/>
      <c r="AF71" s="62"/>
      <c r="AG71" s="62"/>
    </row>
    <row r="72" spans="1:33" x14ac:dyDescent="0.3">
      <c r="A72" s="132" t="str">
        <f t="shared" si="12"/>
        <v>Canterbury</v>
      </c>
      <c r="B72" s="23" t="s">
        <v>55</v>
      </c>
      <c r="C72" s="62">
        <v>3</v>
      </c>
      <c r="D72" s="62" t="s">
        <v>207</v>
      </c>
      <c r="E72" s="62" t="s">
        <v>207</v>
      </c>
      <c r="F72" s="62" t="s">
        <v>207</v>
      </c>
      <c r="G72" s="62" t="s">
        <v>207</v>
      </c>
      <c r="H72" s="42" t="s">
        <v>207</v>
      </c>
      <c r="I72" s="42" t="s">
        <v>207</v>
      </c>
      <c r="J72" s="42" t="s">
        <v>207</v>
      </c>
      <c r="K72" s="42" t="s">
        <v>207</v>
      </c>
      <c r="L72" s="42" t="s">
        <v>207</v>
      </c>
      <c r="M72" s="90">
        <v>3</v>
      </c>
      <c r="N72" s="62" t="s">
        <v>207</v>
      </c>
      <c r="O72" s="62" t="s">
        <v>207</v>
      </c>
      <c r="P72" s="62" t="s">
        <v>207</v>
      </c>
      <c r="Q72" s="62" t="s">
        <v>207</v>
      </c>
      <c r="R72" s="42" t="s">
        <v>207</v>
      </c>
      <c r="S72" s="42" t="s">
        <v>207</v>
      </c>
      <c r="T72" s="42" t="s">
        <v>207</v>
      </c>
      <c r="U72" s="42" t="s">
        <v>207</v>
      </c>
      <c r="V72" s="42" t="s">
        <v>207</v>
      </c>
      <c r="W72" s="90" t="s">
        <v>207</v>
      </c>
      <c r="X72" s="62" t="s">
        <v>207</v>
      </c>
      <c r="Y72" s="62" t="s">
        <v>207</v>
      </c>
      <c r="Z72" s="62" t="s">
        <v>207</v>
      </c>
      <c r="AA72" s="62" t="s">
        <v>207</v>
      </c>
      <c r="AB72" s="108"/>
      <c r="AC72" s="107"/>
      <c r="AD72" s="107"/>
      <c r="AE72" s="107"/>
      <c r="AF72" s="107"/>
      <c r="AG72" s="62"/>
    </row>
    <row r="73" spans="1:33" ht="14.25" customHeight="1" x14ac:dyDescent="0.3">
      <c r="A73" s="133" t="str">
        <f t="shared" si="12"/>
        <v>Canterbury</v>
      </c>
      <c r="B73" s="22" t="s">
        <v>103</v>
      </c>
      <c r="C73" s="84">
        <v>177</v>
      </c>
      <c r="D73" s="84">
        <v>150</v>
      </c>
      <c r="E73" s="84">
        <v>180</v>
      </c>
      <c r="F73" s="84">
        <v>189</v>
      </c>
      <c r="G73" s="84">
        <v>120</v>
      </c>
      <c r="H73" s="84">
        <v>120</v>
      </c>
      <c r="I73" s="84">
        <v>159</v>
      </c>
      <c r="J73" s="84">
        <v>135</v>
      </c>
      <c r="K73" s="84">
        <v>168</v>
      </c>
      <c r="L73" s="84">
        <v>243</v>
      </c>
      <c r="M73" s="89">
        <v>177</v>
      </c>
      <c r="N73" s="84">
        <v>150</v>
      </c>
      <c r="O73" s="84">
        <v>180</v>
      </c>
      <c r="P73" s="84">
        <v>189</v>
      </c>
      <c r="Q73" s="84">
        <v>120</v>
      </c>
      <c r="R73" s="84">
        <v>105</v>
      </c>
      <c r="S73" s="84">
        <v>114</v>
      </c>
      <c r="T73" s="84">
        <v>93</v>
      </c>
      <c r="U73" s="84">
        <v>117</v>
      </c>
      <c r="V73" s="84">
        <v>195</v>
      </c>
      <c r="W73" s="89">
        <v>15</v>
      </c>
      <c r="X73" s="84">
        <v>48</v>
      </c>
      <c r="Y73" s="84">
        <v>42</v>
      </c>
      <c r="Z73" s="84">
        <v>48</v>
      </c>
      <c r="AA73" s="84">
        <v>45</v>
      </c>
      <c r="AB73" s="108"/>
      <c r="AC73" s="106"/>
      <c r="AD73" s="106"/>
      <c r="AE73" s="106"/>
      <c r="AF73" s="106"/>
      <c r="AG73" s="106"/>
    </row>
    <row r="74" spans="1:33" ht="14.25" customHeight="1" x14ac:dyDescent="0.3">
      <c r="A74" s="131" t="s">
        <v>100</v>
      </c>
      <c r="B74" s="23" t="s">
        <v>56</v>
      </c>
      <c r="C74" s="15">
        <v>0</v>
      </c>
      <c r="D74" s="15" t="s">
        <v>207</v>
      </c>
      <c r="E74" s="15" t="s">
        <v>207</v>
      </c>
      <c r="F74" s="15" t="s">
        <v>207</v>
      </c>
      <c r="G74" s="15" t="s">
        <v>207</v>
      </c>
      <c r="H74" s="42" t="s">
        <v>207</v>
      </c>
      <c r="I74" s="42" t="s">
        <v>207</v>
      </c>
      <c r="J74" s="42" t="s">
        <v>207</v>
      </c>
      <c r="K74" s="42" t="s">
        <v>207</v>
      </c>
      <c r="L74" s="42" t="s">
        <v>207</v>
      </c>
      <c r="M74" s="46">
        <v>0</v>
      </c>
      <c r="N74" s="15" t="s">
        <v>207</v>
      </c>
      <c r="O74" s="15" t="s">
        <v>207</v>
      </c>
      <c r="P74" s="15" t="s">
        <v>207</v>
      </c>
      <c r="Q74" s="15" t="s">
        <v>207</v>
      </c>
      <c r="R74" s="42" t="s">
        <v>207</v>
      </c>
      <c r="S74" s="42" t="s">
        <v>207</v>
      </c>
      <c r="T74" s="42" t="s">
        <v>207</v>
      </c>
      <c r="U74" s="42" t="s">
        <v>207</v>
      </c>
      <c r="V74" s="42" t="s">
        <v>207</v>
      </c>
      <c r="W74" s="46" t="s">
        <v>207</v>
      </c>
      <c r="X74" s="15" t="s">
        <v>207</v>
      </c>
      <c r="Y74" s="15" t="s">
        <v>207</v>
      </c>
      <c r="Z74" s="15" t="s">
        <v>207</v>
      </c>
      <c r="AA74" s="15" t="s">
        <v>207</v>
      </c>
      <c r="AB74" s="108"/>
      <c r="AC74" s="107"/>
      <c r="AD74" s="107"/>
      <c r="AE74" s="107"/>
      <c r="AF74" s="107"/>
      <c r="AG74" s="62"/>
    </row>
    <row r="75" spans="1:33" ht="14.25" customHeight="1" x14ac:dyDescent="0.3">
      <c r="A75" s="132" t="str">
        <f t="shared" ref="A75:A78" si="13">A74</f>
        <v>Otago</v>
      </c>
      <c r="B75" s="23" t="s">
        <v>57</v>
      </c>
      <c r="C75" s="15">
        <v>42</v>
      </c>
      <c r="D75" s="15">
        <v>30</v>
      </c>
      <c r="E75" s="15">
        <v>48</v>
      </c>
      <c r="F75" s="15">
        <v>42</v>
      </c>
      <c r="G75" s="15">
        <v>42</v>
      </c>
      <c r="H75" s="15">
        <v>45</v>
      </c>
      <c r="I75" s="15">
        <v>42</v>
      </c>
      <c r="J75" s="15">
        <v>42</v>
      </c>
      <c r="K75" s="15">
        <v>33</v>
      </c>
      <c r="L75" s="15">
        <v>45</v>
      </c>
      <c r="M75" s="46">
        <v>42</v>
      </c>
      <c r="N75" s="15">
        <v>30</v>
      </c>
      <c r="O75" s="15">
        <v>48</v>
      </c>
      <c r="P75" s="15">
        <v>42</v>
      </c>
      <c r="Q75" s="15">
        <v>42</v>
      </c>
      <c r="R75" s="15">
        <v>39</v>
      </c>
      <c r="S75" s="15">
        <v>24</v>
      </c>
      <c r="T75" s="15">
        <v>24</v>
      </c>
      <c r="U75" s="15">
        <v>21</v>
      </c>
      <c r="V75" s="15">
        <v>30</v>
      </c>
      <c r="W75" s="46">
        <v>3</v>
      </c>
      <c r="X75" s="15">
        <v>18</v>
      </c>
      <c r="Y75" s="15">
        <v>18</v>
      </c>
      <c r="Z75" s="15">
        <v>9</v>
      </c>
      <c r="AA75" s="15">
        <v>15</v>
      </c>
      <c r="AB75" s="108"/>
      <c r="AC75" s="62"/>
      <c r="AD75" s="62"/>
      <c r="AE75" s="62"/>
      <c r="AF75" s="62"/>
      <c r="AG75" s="62"/>
    </row>
    <row r="76" spans="1:33" ht="14.25" customHeight="1" x14ac:dyDescent="0.3">
      <c r="A76" s="132" t="str">
        <f t="shared" si="13"/>
        <v>Otago</v>
      </c>
      <c r="B76" s="23" t="s">
        <v>58</v>
      </c>
      <c r="C76" s="15">
        <v>6</v>
      </c>
      <c r="D76" s="15">
        <v>12</v>
      </c>
      <c r="E76" s="15">
        <v>6</v>
      </c>
      <c r="F76" s="15">
        <v>3</v>
      </c>
      <c r="G76" s="15">
        <v>12</v>
      </c>
      <c r="H76" s="15">
        <v>3</v>
      </c>
      <c r="I76" s="15">
        <v>3</v>
      </c>
      <c r="J76" s="15">
        <v>9</v>
      </c>
      <c r="K76" s="15">
        <v>0</v>
      </c>
      <c r="L76" s="15">
        <v>3</v>
      </c>
      <c r="M76" s="46">
        <v>6</v>
      </c>
      <c r="N76" s="15">
        <v>12</v>
      </c>
      <c r="O76" s="15">
        <v>6</v>
      </c>
      <c r="P76" s="15">
        <v>3</v>
      </c>
      <c r="Q76" s="15">
        <v>12</v>
      </c>
      <c r="R76" s="15">
        <v>3</v>
      </c>
      <c r="S76" s="15">
        <v>3</v>
      </c>
      <c r="T76" s="15">
        <v>6</v>
      </c>
      <c r="U76" s="15">
        <v>0</v>
      </c>
      <c r="V76" s="15">
        <v>3</v>
      </c>
      <c r="W76" s="46">
        <v>0</v>
      </c>
      <c r="X76" s="15">
        <v>3</v>
      </c>
      <c r="Y76" s="15">
        <v>3</v>
      </c>
      <c r="Z76" s="15">
        <v>0</v>
      </c>
      <c r="AA76" s="15">
        <v>3</v>
      </c>
      <c r="AB76" s="108"/>
      <c r="AC76" s="62"/>
      <c r="AD76" s="62"/>
      <c r="AE76" s="62"/>
      <c r="AF76" s="62"/>
      <c r="AG76" s="62"/>
    </row>
    <row r="77" spans="1:33" ht="14.25" customHeight="1" x14ac:dyDescent="0.3">
      <c r="A77" s="132" t="str">
        <f t="shared" si="13"/>
        <v>Otago</v>
      </c>
      <c r="B77" s="23" t="s">
        <v>59</v>
      </c>
      <c r="C77" s="15">
        <v>30</v>
      </c>
      <c r="D77" s="15">
        <v>21</v>
      </c>
      <c r="E77" s="15">
        <v>21</v>
      </c>
      <c r="F77" s="15">
        <v>18</v>
      </c>
      <c r="G77" s="15">
        <v>12</v>
      </c>
      <c r="H77" s="15">
        <v>12</v>
      </c>
      <c r="I77" s="15">
        <v>15</v>
      </c>
      <c r="J77" s="15">
        <v>9</v>
      </c>
      <c r="K77" s="15">
        <v>9</v>
      </c>
      <c r="L77" s="15">
        <v>15</v>
      </c>
      <c r="M77" s="46">
        <v>30</v>
      </c>
      <c r="N77" s="15">
        <v>21</v>
      </c>
      <c r="O77" s="15">
        <v>21</v>
      </c>
      <c r="P77" s="15">
        <v>18</v>
      </c>
      <c r="Q77" s="15">
        <v>12</v>
      </c>
      <c r="R77" s="15">
        <v>9</v>
      </c>
      <c r="S77" s="15">
        <v>6</v>
      </c>
      <c r="T77" s="15">
        <v>9</v>
      </c>
      <c r="U77" s="15">
        <v>6</v>
      </c>
      <c r="V77" s="15">
        <v>9</v>
      </c>
      <c r="W77" s="46">
        <v>3</v>
      </c>
      <c r="X77" s="15">
        <v>6</v>
      </c>
      <c r="Y77" s="15">
        <v>3</v>
      </c>
      <c r="Z77" s="15">
        <v>3</v>
      </c>
      <c r="AA77" s="15">
        <v>9</v>
      </c>
      <c r="AB77" s="108"/>
      <c r="AC77" s="62"/>
      <c r="AD77" s="62"/>
      <c r="AE77" s="62"/>
      <c r="AF77" s="62"/>
      <c r="AG77" s="62"/>
    </row>
    <row r="78" spans="1:33" ht="14.25" customHeight="1" x14ac:dyDescent="0.3">
      <c r="A78" s="132" t="str">
        <f t="shared" si="13"/>
        <v>Otago</v>
      </c>
      <c r="B78" s="22" t="s">
        <v>103</v>
      </c>
      <c r="C78" s="84">
        <v>78</v>
      </c>
      <c r="D78" s="84">
        <v>63</v>
      </c>
      <c r="E78" s="84">
        <v>72</v>
      </c>
      <c r="F78" s="84">
        <v>63</v>
      </c>
      <c r="G78" s="84">
        <v>63</v>
      </c>
      <c r="H78" s="84">
        <v>60</v>
      </c>
      <c r="I78" s="84">
        <v>60</v>
      </c>
      <c r="J78" s="84">
        <v>60</v>
      </c>
      <c r="K78" s="84">
        <v>39</v>
      </c>
      <c r="L78" s="84">
        <v>66</v>
      </c>
      <c r="M78" s="89">
        <v>78</v>
      </c>
      <c r="N78" s="84">
        <v>63</v>
      </c>
      <c r="O78" s="84">
        <v>72</v>
      </c>
      <c r="P78" s="84">
        <v>63</v>
      </c>
      <c r="Q78" s="84">
        <v>63</v>
      </c>
      <c r="R78" s="84">
        <v>54</v>
      </c>
      <c r="S78" s="84">
        <v>33</v>
      </c>
      <c r="T78" s="84">
        <v>36</v>
      </c>
      <c r="U78" s="84">
        <v>30</v>
      </c>
      <c r="V78" s="84">
        <v>42</v>
      </c>
      <c r="W78" s="89">
        <v>6</v>
      </c>
      <c r="X78" s="84">
        <v>24</v>
      </c>
      <c r="Y78" s="84">
        <v>24</v>
      </c>
      <c r="Z78" s="84">
        <v>12</v>
      </c>
      <c r="AA78" s="84">
        <v>24</v>
      </c>
      <c r="AB78" s="108"/>
      <c r="AC78" s="106"/>
      <c r="AD78" s="106"/>
      <c r="AE78" s="106"/>
      <c r="AF78" s="106"/>
      <c r="AG78" s="106"/>
    </row>
    <row r="79" spans="1:33" ht="14.25" customHeight="1" x14ac:dyDescent="0.3">
      <c r="A79" s="128" t="s">
        <v>101</v>
      </c>
      <c r="B79" s="23" t="s">
        <v>60</v>
      </c>
      <c r="C79" s="15">
        <v>6</v>
      </c>
      <c r="D79" s="15">
        <v>6</v>
      </c>
      <c r="E79" s="15">
        <v>6</v>
      </c>
      <c r="F79" s="15">
        <v>3</v>
      </c>
      <c r="G79" s="15">
        <v>9</v>
      </c>
      <c r="H79" s="15">
        <v>3</v>
      </c>
      <c r="I79" s="15">
        <v>6</v>
      </c>
      <c r="J79" s="15">
        <v>6</v>
      </c>
      <c r="K79" s="15">
        <v>6</v>
      </c>
      <c r="L79" s="15">
        <v>6</v>
      </c>
      <c r="M79" s="46">
        <v>6</v>
      </c>
      <c r="N79" s="15">
        <v>6</v>
      </c>
      <c r="O79" s="15">
        <v>6</v>
      </c>
      <c r="P79" s="15">
        <v>3</v>
      </c>
      <c r="Q79" s="15">
        <v>9</v>
      </c>
      <c r="R79" s="15">
        <v>3</v>
      </c>
      <c r="S79" s="15">
        <v>6</v>
      </c>
      <c r="T79" s="15">
        <v>3</v>
      </c>
      <c r="U79" s="15">
        <v>6</v>
      </c>
      <c r="V79" s="15">
        <v>3</v>
      </c>
      <c r="W79" s="46">
        <v>0</v>
      </c>
      <c r="X79" s="15">
        <v>3</v>
      </c>
      <c r="Y79" s="15">
        <v>3</v>
      </c>
      <c r="Z79" s="15">
        <v>0</v>
      </c>
      <c r="AA79" s="15">
        <v>3</v>
      </c>
      <c r="AB79" s="108"/>
      <c r="AC79" s="62"/>
      <c r="AD79" s="62"/>
      <c r="AE79" s="62"/>
      <c r="AF79" s="62"/>
      <c r="AG79" s="62"/>
    </row>
    <row r="80" spans="1:33" ht="14.25" customHeight="1" x14ac:dyDescent="0.3">
      <c r="A80" s="129" t="str">
        <f t="shared" ref="A80:A83" si="14">A79</f>
        <v>Southland</v>
      </c>
      <c r="B80" s="23" t="s">
        <v>61</v>
      </c>
      <c r="C80" s="15">
        <v>9</v>
      </c>
      <c r="D80" s="15">
        <v>6</v>
      </c>
      <c r="E80" s="15">
        <v>6</v>
      </c>
      <c r="F80" s="15">
        <v>24</v>
      </c>
      <c r="G80" s="15">
        <v>9</v>
      </c>
      <c r="H80" s="15">
        <v>6</v>
      </c>
      <c r="I80" s="15">
        <v>3</v>
      </c>
      <c r="J80" s="15">
        <v>3</v>
      </c>
      <c r="K80" s="15">
        <v>6</v>
      </c>
      <c r="L80" s="15">
        <v>3</v>
      </c>
      <c r="M80" s="46">
        <v>9</v>
      </c>
      <c r="N80" s="15">
        <v>6</v>
      </c>
      <c r="O80" s="15">
        <v>6</v>
      </c>
      <c r="P80" s="15">
        <v>24</v>
      </c>
      <c r="Q80" s="15">
        <v>9</v>
      </c>
      <c r="R80" s="15">
        <v>3</v>
      </c>
      <c r="S80" s="15">
        <v>3</v>
      </c>
      <c r="T80" s="15">
        <v>3</v>
      </c>
      <c r="U80" s="15">
        <v>6</v>
      </c>
      <c r="V80" s="15">
        <v>3</v>
      </c>
      <c r="W80" s="46">
        <v>3</v>
      </c>
      <c r="X80" s="15">
        <v>3</v>
      </c>
      <c r="Y80" s="15">
        <v>3</v>
      </c>
      <c r="Z80" s="15">
        <v>3</v>
      </c>
      <c r="AA80" s="15">
        <v>0</v>
      </c>
      <c r="AB80" s="108"/>
      <c r="AC80" s="62"/>
      <c r="AD80" s="62"/>
      <c r="AE80" s="62"/>
      <c r="AF80" s="62"/>
      <c r="AG80" s="62"/>
    </row>
    <row r="81" spans="1:33" ht="14.25" customHeight="1" x14ac:dyDescent="0.3">
      <c r="A81" s="129" t="str">
        <f t="shared" si="14"/>
        <v>Southland</v>
      </c>
      <c r="B81" s="23" t="s">
        <v>62</v>
      </c>
      <c r="C81" s="15">
        <v>48</v>
      </c>
      <c r="D81" s="15">
        <v>48</v>
      </c>
      <c r="E81" s="15">
        <v>57</v>
      </c>
      <c r="F81" s="15">
        <v>45</v>
      </c>
      <c r="G81" s="15">
        <v>36</v>
      </c>
      <c r="H81" s="15">
        <v>42</v>
      </c>
      <c r="I81" s="15">
        <v>39</v>
      </c>
      <c r="J81" s="15">
        <v>33</v>
      </c>
      <c r="K81" s="15">
        <v>18</v>
      </c>
      <c r="L81" s="15">
        <v>27</v>
      </c>
      <c r="M81" s="46">
        <v>48</v>
      </c>
      <c r="N81" s="15">
        <v>48</v>
      </c>
      <c r="O81" s="15">
        <v>57</v>
      </c>
      <c r="P81" s="15">
        <v>45</v>
      </c>
      <c r="Q81" s="15">
        <v>36</v>
      </c>
      <c r="R81" s="15">
        <v>42</v>
      </c>
      <c r="S81" s="15">
        <v>30</v>
      </c>
      <c r="T81" s="15">
        <v>24</v>
      </c>
      <c r="U81" s="15">
        <v>12</v>
      </c>
      <c r="V81" s="15">
        <v>18</v>
      </c>
      <c r="W81" s="46">
        <v>3</v>
      </c>
      <c r="X81" s="15">
        <v>6</v>
      </c>
      <c r="Y81" s="15">
        <v>9</v>
      </c>
      <c r="Z81" s="15">
        <v>6</v>
      </c>
      <c r="AA81" s="15">
        <v>9</v>
      </c>
      <c r="AB81" s="108"/>
      <c r="AC81" s="62"/>
      <c r="AD81" s="62"/>
      <c r="AE81" s="62"/>
      <c r="AF81" s="62"/>
      <c r="AG81" s="62"/>
    </row>
    <row r="82" spans="1:33" ht="14.25" customHeight="1" x14ac:dyDescent="0.3">
      <c r="A82" s="129" t="str">
        <f t="shared" si="14"/>
        <v>Southland</v>
      </c>
      <c r="B82" s="23" t="s">
        <v>63</v>
      </c>
      <c r="C82" s="15">
        <v>6</v>
      </c>
      <c r="D82" s="15">
        <v>3</v>
      </c>
      <c r="E82" s="15">
        <v>3</v>
      </c>
      <c r="F82" s="15">
        <v>3</v>
      </c>
      <c r="G82" s="15">
        <v>3</v>
      </c>
      <c r="H82" s="15">
        <v>3</v>
      </c>
      <c r="I82" s="15">
        <v>9</v>
      </c>
      <c r="J82" s="15">
        <v>3</v>
      </c>
      <c r="K82" s="15">
        <v>6</v>
      </c>
      <c r="L82" s="15">
        <v>9</v>
      </c>
      <c r="M82" s="46">
        <v>6</v>
      </c>
      <c r="N82" s="15">
        <v>3</v>
      </c>
      <c r="O82" s="15">
        <v>3</v>
      </c>
      <c r="P82" s="15">
        <v>3</v>
      </c>
      <c r="Q82" s="15">
        <v>3</v>
      </c>
      <c r="R82" s="15">
        <v>3</v>
      </c>
      <c r="S82" s="15">
        <v>6</v>
      </c>
      <c r="T82" s="15">
        <v>3</v>
      </c>
      <c r="U82" s="15">
        <v>3</v>
      </c>
      <c r="V82" s="15">
        <v>6</v>
      </c>
      <c r="W82" s="46">
        <v>0</v>
      </c>
      <c r="X82" s="15">
        <v>6</v>
      </c>
      <c r="Y82" s="15">
        <v>3</v>
      </c>
      <c r="Z82" s="15">
        <v>3</v>
      </c>
      <c r="AA82" s="15">
        <v>3</v>
      </c>
      <c r="AB82" s="108"/>
      <c r="AC82" s="62"/>
      <c r="AD82" s="62"/>
      <c r="AE82" s="62"/>
      <c r="AF82" s="62"/>
      <c r="AG82" s="62"/>
    </row>
    <row r="83" spans="1:33" x14ac:dyDescent="0.3">
      <c r="A83" s="130" t="str">
        <f t="shared" si="14"/>
        <v>Southland</v>
      </c>
      <c r="B83" s="22" t="s">
        <v>103</v>
      </c>
      <c r="C83" s="84">
        <v>69</v>
      </c>
      <c r="D83" s="84">
        <v>57</v>
      </c>
      <c r="E83" s="84">
        <v>72</v>
      </c>
      <c r="F83" s="84">
        <v>72</v>
      </c>
      <c r="G83" s="84">
        <v>54</v>
      </c>
      <c r="H83" s="84">
        <v>57</v>
      </c>
      <c r="I83" s="84">
        <v>57</v>
      </c>
      <c r="J83" s="84">
        <v>51</v>
      </c>
      <c r="K83" s="84">
        <v>36</v>
      </c>
      <c r="L83" s="84">
        <v>42</v>
      </c>
      <c r="M83" s="89">
        <v>69</v>
      </c>
      <c r="N83" s="84">
        <v>57</v>
      </c>
      <c r="O83" s="84">
        <v>72</v>
      </c>
      <c r="P83" s="84">
        <v>72</v>
      </c>
      <c r="Q83" s="84">
        <v>54</v>
      </c>
      <c r="R83" s="84">
        <v>51</v>
      </c>
      <c r="S83" s="84">
        <v>42</v>
      </c>
      <c r="T83" s="84">
        <v>36</v>
      </c>
      <c r="U83" s="84">
        <v>24</v>
      </c>
      <c r="V83" s="84">
        <v>30</v>
      </c>
      <c r="W83" s="89">
        <v>6</v>
      </c>
      <c r="X83" s="84">
        <v>15</v>
      </c>
      <c r="Y83" s="84">
        <v>15</v>
      </c>
      <c r="Z83" s="84">
        <v>12</v>
      </c>
      <c r="AA83" s="84">
        <v>15</v>
      </c>
      <c r="AB83" s="108"/>
      <c r="AC83" s="47"/>
      <c r="AD83" s="47"/>
      <c r="AE83" s="47"/>
      <c r="AF83" s="47"/>
      <c r="AG83" s="47"/>
    </row>
    <row r="84" spans="1:33" ht="14.25" customHeight="1" x14ac:dyDescent="0.3">
      <c r="AB84" s="47"/>
      <c r="AC84" s="47"/>
      <c r="AD84" s="47"/>
      <c r="AE84" s="47"/>
      <c r="AF84" s="47"/>
      <c r="AG84" s="47"/>
    </row>
    <row r="85" spans="1:33" ht="14.25" customHeight="1" x14ac:dyDescent="0.3"/>
  </sheetData>
  <autoFilter ref="A7:B83" xr:uid="{00000000-0009-0000-0000-000003000000}"/>
  <customSheetViews>
    <customSheetView guid="{608C5311-9BDC-4FEE-A26E-8CF6B2EC5F35}" showAutoFilter="1">
      <selection sqref="A1:L1"/>
      <pageMargins left="0.7" right="0.7" top="0.75" bottom="0.75" header="0.3" footer="0.3"/>
      <autoFilter ref="A6:B86" xr:uid="{26FCD125-6C44-494A-82DC-0F70EA81D687}"/>
    </customSheetView>
  </customSheetViews>
  <mergeCells count="24">
    <mergeCell ref="W6:AA6"/>
    <mergeCell ref="M6:V6"/>
    <mergeCell ref="A1:V1"/>
    <mergeCell ref="A2:V2"/>
    <mergeCell ref="A3:V3"/>
    <mergeCell ref="A4:V4"/>
    <mergeCell ref="A5:V5"/>
    <mergeCell ref="A9:A13"/>
    <mergeCell ref="A19:A22"/>
    <mergeCell ref="C6:L6"/>
    <mergeCell ref="A17:A18"/>
    <mergeCell ref="A14:A16"/>
    <mergeCell ref="A79:A83"/>
    <mergeCell ref="A35:A39"/>
    <mergeCell ref="A40:A46"/>
    <mergeCell ref="A47:A52"/>
    <mergeCell ref="A53:A57"/>
    <mergeCell ref="A58:A60"/>
    <mergeCell ref="A61:A63"/>
    <mergeCell ref="A30:A34"/>
    <mergeCell ref="A23:A29"/>
    <mergeCell ref="A64:A69"/>
    <mergeCell ref="A70:A73"/>
    <mergeCell ref="A74:A78"/>
  </mergeCells>
  <phoneticPr fontId="40" type="noConversion"/>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 right="0.7" top="0.75" bottom="0.75" header="0.3" footer="0.3"/>
  <pageSetup paperSize="8"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52"/>
  <sheetViews>
    <sheetView workbookViewId="0">
      <pane ySplit="8" topLeftCell="A9" activePane="bottomLeft" state="frozen"/>
      <selection pane="bottomLeft" sqref="A1:V1"/>
    </sheetView>
  </sheetViews>
  <sheetFormatPr defaultRowHeight="14.5" x14ac:dyDescent="0.3"/>
  <cols>
    <col min="1" max="2" width="15.61328125" customWidth="1"/>
    <col min="3" max="21" width="8.15234375" customWidth="1"/>
  </cols>
  <sheetData>
    <row r="1" spans="1:22" s="32" customFormat="1" x14ac:dyDescent="0.3">
      <c r="A1" s="115" t="s">
        <v>203</v>
      </c>
      <c r="B1" s="115"/>
      <c r="C1" s="115"/>
      <c r="D1" s="115"/>
      <c r="E1" s="115"/>
      <c r="F1" s="115"/>
      <c r="G1" s="115"/>
      <c r="H1" s="115"/>
      <c r="I1" s="115"/>
      <c r="J1" s="115"/>
      <c r="K1" s="115"/>
      <c r="L1" s="115"/>
      <c r="M1" s="115"/>
      <c r="N1" s="115"/>
      <c r="O1" s="115"/>
      <c r="P1" s="115"/>
      <c r="Q1" s="115"/>
      <c r="R1" s="115"/>
      <c r="S1" s="115"/>
      <c r="T1" s="115"/>
      <c r="U1" s="115"/>
      <c r="V1" s="115"/>
    </row>
    <row r="2" spans="1:22" s="13" customFormat="1" ht="14.25" customHeight="1" x14ac:dyDescent="0.3">
      <c r="A2" s="112" t="s">
        <v>210</v>
      </c>
      <c r="B2" s="112"/>
      <c r="C2" s="112"/>
      <c r="D2" s="112"/>
      <c r="E2" s="112"/>
      <c r="F2" s="112"/>
      <c r="G2" s="112"/>
      <c r="H2" s="112"/>
      <c r="I2" s="112"/>
      <c r="J2" s="112"/>
      <c r="K2" s="112"/>
      <c r="L2" s="112"/>
      <c r="M2" s="112"/>
      <c r="N2" s="112"/>
      <c r="O2" s="112"/>
      <c r="P2" s="112"/>
      <c r="Q2" s="112"/>
      <c r="R2" s="112"/>
      <c r="S2" s="112"/>
      <c r="T2" s="112"/>
      <c r="U2" s="112"/>
      <c r="V2" s="112"/>
    </row>
    <row r="3" spans="1:22" s="13" customFormat="1" ht="25.5" customHeight="1" x14ac:dyDescent="0.3">
      <c r="A3" s="112" t="s">
        <v>168</v>
      </c>
      <c r="B3" s="112"/>
      <c r="C3" s="112"/>
      <c r="D3" s="112"/>
      <c r="E3" s="112"/>
      <c r="F3" s="112"/>
      <c r="G3" s="112"/>
      <c r="H3" s="112"/>
      <c r="I3" s="112"/>
      <c r="J3" s="112"/>
      <c r="K3" s="112"/>
      <c r="L3" s="112"/>
      <c r="M3" s="112"/>
      <c r="N3" s="112"/>
      <c r="O3" s="112"/>
      <c r="P3" s="112"/>
      <c r="Q3" s="112"/>
      <c r="R3" s="112"/>
      <c r="S3" s="112"/>
      <c r="T3" s="112"/>
      <c r="U3" s="112"/>
      <c r="V3" s="112"/>
    </row>
    <row r="4" spans="1:22" s="18" customFormat="1" ht="14.25" customHeight="1" x14ac:dyDescent="0.3">
      <c r="A4" s="116" t="s">
        <v>140</v>
      </c>
      <c r="B4" s="116"/>
      <c r="C4" s="116"/>
      <c r="D4" s="116"/>
      <c r="E4" s="116"/>
      <c r="F4" s="116"/>
      <c r="G4" s="116"/>
      <c r="H4" s="116"/>
      <c r="I4" s="116"/>
      <c r="J4" s="116"/>
      <c r="K4" s="116"/>
      <c r="L4" s="116"/>
      <c r="M4" s="116"/>
      <c r="N4" s="116"/>
      <c r="O4" s="116"/>
      <c r="P4" s="116"/>
      <c r="Q4" s="116"/>
      <c r="R4" s="116"/>
      <c r="S4" s="116"/>
      <c r="T4" s="116"/>
      <c r="U4" s="116"/>
      <c r="V4" s="116"/>
    </row>
    <row r="5" spans="1:22" s="18" customFormat="1" ht="14.25" customHeight="1" x14ac:dyDescent="0.3">
      <c r="A5" s="116" t="s">
        <v>139</v>
      </c>
      <c r="B5" s="116"/>
      <c r="C5" s="116"/>
      <c r="D5" s="116"/>
      <c r="E5" s="116"/>
      <c r="F5" s="116"/>
      <c r="G5" s="116"/>
      <c r="H5" s="116"/>
      <c r="I5" s="116"/>
      <c r="J5" s="116"/>
      <c r="K5" s="116"/>
      <c r="L5" s="116"/>
      <c r="M5" s="116"/>
      <c r="N5" s="116"/>
      <c r="O5" s="116"/>
      <c r="P5" s="116"/>
      <c r="Q5" s="116"/>
      <c r="R5" s="116"/>
      <c r="S5" s="116"/>
      <c r="T5" s="116"/>
      <c r="U5" s="116"/>
      <c r="V5" s="116"/>
    </row>
    <row r="6" spans="1:22" s="13" customFormat="1" x14ac:dyDescent="0.3">
      <c r="A6" s="112" t="s">
        <v>215</v>
      </c>
      <c r="B6" s="112"/>
      <c r="C6" s="112"/>
      <c r="D6" s="112"/>
      <c r="E6" s="112"/>
      <c r="F6" s="112"/>
      <c r="G6" s="112"/>
      <c r="H6" s="112"/>
      <c r="I6" s="112"/>
      <c r="J6" s="112"/>
      <c r="K6" s="112"/>
      <c r="L6" s="112"/>
      <c r="M6" s="112"/>
      <c r="N6" s="112"/>
      <c r="O6" s="112"/>
      <c r="P6" s="112"/>
      <c r="Q6" s="112"/>
      <c r="R6" s="112"/>
      <c r="S6" s="112"/>
      <c r="T6" s="112"/>
      <c r="U6" s="112"/>
      <c r="V6" s="112"/>
    </row>
    <row r="7" spans="1:22" s="18" customFormat="1" ht="24.75" customHeight="1" x14ac:dyDescent="0.3">
      <c r="A7" s="24" t="s">
        <v>151</v>
      </c>
      <c r="B7" s="24" t="s">
        <v>151</v>
      </c>
      <c r="C7" s="122" t="s">
        <v>190</v>
      </c>
      <c r="D7" s="122"/>
      <c r="E7" s="122"/>
      <c r="F7" s="122"/>
      <c r="G7" s="122"/>
      <c r="H7" s="122"/>
      <c r="I7" s="122"/>
      <c r="J7" s="122"/>
      <c r="K7" s="122"/>
      <c r="L7" s="122"/>
      <c r="M7" s="123" t="s">
        <v>138</v>
      </c>
      <c r="N7" s="122"/>
      <c r="O7" s="122"/>
      <c r="P7" s="122"/>
      <c r="Q7" s="122"/>
      <c r="R7" s="122"/>
      <c r="S7" s="122"/>
      <c r="T7" s="122"/>
      <c r="U7" s="122"/>
      <c r="V7" s="122"/>
    </row>
    <row r="8" spans="1:22" s="18" customFormat="1" x14ac:dyDescent="0.3">
      <c r="A8" s="12" t="s">
        <v>147</v>
      </c>
      <c r="B8" s="12"/>
      <c r="C8" s="1">
        <v>2014</v>
      </c>
      <c r="D8" s="1">
        <v>2015</v>
      </c>
      <c r="E8" s="1">
        <v>2016</v>
      </c>
      <c r="F8" s="1">
        <v>2017</v>
      </c>
      <c r="G8" s="1">
        <v>2018</v>
      </c>
      <c r="H8" s="1">
        <v>2019</v>
      </c>
      <c r="I8" s="1">
        <v>2020</v>
      </c>
      <c r="J8" s="1">
        <v>2021</v>
      </c>
      <c r="K8" s="1">
        <v>2022</v>
      </c>
      <c r="L8" s="40">
        <v>2023</v>
      </c>
      <c r="M8" s="1">
        <v>2014</v>
      </c>
      <c r="N8" s="1">
        <v>2015</v>
      </c>
      <c r="O8" s="1">
        <v>2016</v>
      </c>
      <c r="P8" s="1">
        <v>2017</v>
      </c>
      <c r="Q8" s="1">
        <v>2018</v>
      </c>
      <c r="R8" s="1">
        <v>2019</v>
      </c>
      <c r="S8" s="1">
        <v>2020</v>
      </c>
      <c r="T8" s="1">
        <v>2021</v>
      </c>
      <c r="U8" s="1">
        <v>2022</v>
      </c>
      <c r="V8" s="1">
        <v>2023</v>
      </c>
    </row>
    <row r="9" spans="1:22" s="18" customFormat="1" ht="14.25" customHeight="1" x14ac:dyDescent="0.3">
      <c r="A9" s="118" t="s">
        <v>153</v>
      </c>
      <c r="B9" s="26" t="s">
        <v>0</v>
      </c>
      <c r="C9" s="60">
        <v>2079</v>
      </c>
      <c r="D9" s="60">
        <v>1875</v>
      </c>
      <c r="E9" s="60">
        <v>1989</v>
      </c>
      <c r="F9" s="60">
        <v>1881</v>
      </c>
      <c r="G9" s="60">
        <v>1629</v>
      </c>
      <c r="H9" s="60">
        <v>1503</v>
      </c>
      <c r="I9" s="60">
        <v>1578</v>
      </c>
      <c r="J9" s="60">
        <v>1332</v>
      </c>
      <c r="K9" s="60">
        <v>1416</v>
      </c>
      <c r="L9" s="60">
        <v>1671</v>
      </c>
      <c r="M9" s="49">
        <v>1</v>
      </c>
      <c r="N9" s="43">
        <v>1</v>
      </c>
      <c r="O9" s="43">
        <v>1</v>
      </c>
      <c r="P9" s="43">
        <v>1</v>
      </c>
      <c r="Q9" s="43">
        <v>1</v>
      </c>
      <c r="R9" s="43">
        <v>1</v>
      </c>
      <c r="S9" s="43">
        <v>1</v>
      </c>
      <c r="T9" s="43">
        <v>1</v>
      </c>
      <c r="U9" s="43">
        <v>1</v>
      </c>
      <c r="V9" s="43">
        <v>1</v>
      </c>
    </row>
    <row r="10" spans="1:22" s="18" customFormat="1" ht="14.25" customHeight="1" x14ac:dyDescent="0.35">
      <c r="A10" s="118" t="s">
        <v>153</v>
      </c>
      <c r="B10" s="27" t="s">
        <v>16</v>
      </c>
      <c r="C10" s="61"/>
      <c r="D10" s="61"/>
      <c r="E10" s="61"/>
      <c r="F10" s="61"/>
      <c r="G10" s="61"/>
      <c r="H10" s="61"/>
      <c r="I10" s="61"/>
      <c r="J10" s="61"/>
      <c r="K10" s="61"/>
      <c r="L10" s="61"/>
      <c r="M10" s="50"/>
      <c r="N10" s="51"/>
      <c r="O10" s="51"/>
      <c r="P10" s="51"/>
      <c r="Q10" s="51"/>
      <c r="R10" s="51"/>
      <c r="S10" s="51"/>
      <c r="T10" s="51"/>
      <c r="U10" s="51"/>
      <c r="V10" s="51"/>
    </row>
    <row r="11" spans="1:22" s="18" customFormat="1" ht="14.25" customHeight="1" x14ac:dyDescent="0.3">
      <c r="A11" s="118" t="s">
        <v>153</v>
      </c>
      <c r="B11" s="23" t="s">
        <v>3</v>
      </c>
      <c r="C11" s="15">
        <v>387</v>
      </c>
      <c r="D11" s="15">
        <v>390</v>
      </c>
      <c r="E11" s="15">
        <v>414</v>
      </c>
      <c r="F11" s="15">
        <v>384</v>
      </c>
      <c r="G11" s="15">
        <v>366</v>
      </c>
      <c r="H11" s="15">
        <v>318</v>
      </c>
      <c r="I11" s="15">
        <v>264</v>
      </c>
      <c r="J11" s="15">
        <v>219</v>
      </c>
      <c r="K11" s="15">
        <v>249</v>
      </c>
      <c r="L11" s="15">
        <v>306</v>
      </c>
      <c r="M11" s="35">
        <v>0.18614718614718614</v>
      </c>
      <c r="N11" s="34">
        <v>0.20799999999999999</v>
      </c>
      <c r="O11" s="34">
        <v>0.20814479638009051</v>
      </c>
      <c r="P11" s="34">
        <v>0.20414673046251994</v>
      </c>
      <c r="Q11" s="34">
        <v>0.22467771639042358</v>
      </c>
      <c r="R11" s="34">
        <v>0.21157684630738524</v>
      </c>
      <c r="S11" s="34">
        <v>0.16730038022813687</v>
      </c>
      <c r="T11" s="34">
        <v>0.16441441441441443</v>
      </c>
      <c r="U11" s="34">
        <v>0.17584745762711865</v>
      </c>
      <c r="V11" s="34">
        <v>0.18312387791741472</v>
      </c>
    </row>
    <row r="12" spans="1:22" s="18" customFormat="1" ht="14.25" customHeight="1" x14ac:dyDescent="0.3">
      <c r="A12" s="118" t="s">
        <v>153</v>
      </c>
      <c r="B12" s="23" t="s">
        <v>4</v>
      </c>
      <c r="C12" s="15">
        <v>1692</v>
      </c>
      <c r="D12" s="15">
        <v>1485</v>
      </c>
      <c r="E12" s="15">
        <v>1572</v>
      </c>
      <c r="F12" s="15">
        <v>1497</v>
      </c>
      <c r="G12" s="15">
        <v>1266</v>
      </c>
      <c r="H12" s="15">
        <v>1185</v>
      </c>
      <c r="I12" s="15">
        <v>1311</v>
      </c>
      <c r="J12" s="15">
        <v>1113</v>
      </c>
      <c r="K12" s="15">
        <v>1167</v>
      </c>
      <c r="L12" s="15">
        <v>1362</v>
      </c>
      <c r="M12" s="35">
        <v>0.81385281385281383</v>
      </c>
      <c r="N12" s="34">
        <v>0.79200000000000004</v>
      </c>
      <c r="O12" s="34">
        <v>0.79034690799396679</v>
      </c>
      <c r="P12" s="34">
        <v>0.79585326953748003</v>
      </c>
      <c r="Q12" s="34">
        <v>0.77716390423572745</v>
      </c>
      <c r="R12" s="34">
        <v>0.78842315369261473</v>
      </c>
      <c r="S12" s="34">
        <v>0.83079847908745252</v>
      </c>
      <c r="T12" s="34">
        <v>0.8355855855855856</v>
      </c>
      <c r="U12" s="34">
        <v>0.82415254237288138</v>
      </c>
      <c r="V12" s="34">
        <v>0.81508078994614008</v>
      </c>
    </row>
    <row r="13" spans="1:22" s="18" customFormat="1" ht="14.25" customHeight="1" x14ac:dyDescent="0.3">
      <c r="A13" s="118" t="s">
        <v>153</v>
      </c>
      <c r="B13" s="19" t="s">
        <v>2</v>
      </c>
      <c r="C13" s="55">
        <v>3</v>
      </c>
      <c r="D13" s="55">
        <v>0</v>
      </c>
      <c r="E13" s="55">
        <v>0</v>
      </c>
      <c r="F13" s="55">
        <v>0</v>
      </c>
      <c r="G13" s="55">
        <v>3</v>
      </c>
      <c r="H13" s="55">
        <v>0</v>
      </c>
      <c r="I13" s="55">
        <v>0</v>
      </c>
      <c r="J13" s="55">
        <v>0</v>
      </c>
      <c r="K13" s="55">
        <v>0</v>
      </c>
      <c r="L13" s="55">
        <v>3</v>
      </c>
      <c r="M13" s="52" t="s">
        <v>182</v>
      </c>
      <c r="N13" s="44">
        <v>0</v>
      </c>
      <c r="O13" s="44">
        <v>0</v>
      </c>
      <c r="P13" s="44">
        <v>0</v>
      </c>
      <c r="Q13" s="44" t="s">
        <v>182</v>
      </c>
      <c r="R13" s="44">
        <v>0</v>
      </c>
      <c r="S13" s="44">
        <v>0</v>
      </c>
      <c r="T13" s="44">
        <v>0</v>
      </c>
      <c r="U13" s="44">
        <v>0</v>
      </c>
      <c r="V13" s="44" t="s">
        <v>182</v>
      </c>
    </row>
    <row r="14" spans="1:22" s="18" customFormat="1" ht="14.25" customHeight="1" x14ac:dyDescent="0.35">
      <c r="A14" s="118" t="s">
        <v>153</v>
      </c>
      <c r="B14" s="27" t="s">
        <v>15</v>
      </c>
      <c r="C14" s="61"/>
      <c r="D14" s="61"/>
      <c r="E14" s="61"/>
      <c r="F14" s="61"/>
      <c r="G14" s="61"/>
      <c r="H14" s="61"/>
      <c r="I14" s="61"/>
      <c r="J14" s="61"/>
      <c r="K14" s="61"/>
      <c r="L14" s="61"/>
      <c r="M14" s="50"/>
      <c r="N14" s="51"/>
      <c r="O14" s="51"/>
      <c r="P14" s="51"/>
      <c r="Q14" s="51"/>
      <c r="R14" s="51"/>
      <c r="S14" s="51"/>
      <c r="T14" s="51"/>
      <c r="U14" s="51"/>
      <c r="V14" s="51"/>
    </row>
    <row r="15" spans="1:22" s="18" customFormat="1" ht="14.25" customHeight="1" x14ac:dyDescent="0.3">
      <c r="A15" s="118" t="s">
        <v>153</v>
      </c>
      <c r="B15" s="23" t="s">
        <v>5</v>
      </c>
      <c r="C15" s="15">
        <v>597</v>
      </c>
      <c r="D15" s="15">
        <v>462</v>
      </c>
      <c r="E15" s="15">
        <v>456</v>
      </c>
      <c r="F15" s="15">
        <v>450</v>
      </c>
      <c r="G15" s="15">
        <v>387</v>
      </c>
      <c r="H15" s="15">
        <v>393</v>
      </c>
      <c r="I15" s="15">
        <v>417</v>
      </c>
      <c r="J15" s="15">
        <v>345</v>
      </c>
      <c r="K15" s="15">
        <v>306</v>
      </c>
      <c r="L15" s="15">
        <v>360</v>
      </c>
      <c r="M15" s="35">
        <v>0.28715728715728717</v>
      </c>
      <c r="N15" s="34">
        <v>0.24640000000000001</v>
      </c>
      <c r="O15" s="34">
        <v>0.22926093514328807</v>
      </c>
      <c r="P15" s="34">
        <v>0.23923444976076555</v>
      </c>
      <c r="Q15" s="34">
        <v>0.23756906077348067</v>
      </c>
      <c r="R15" s="34">
        <v>0.26147704590818366</v>
      </c>
      <c r="S15" s="34">
        <v>0.26425855513307983</v>
      </c>
      <c r="T15" s="34">
        <v>0.25900900900900903</v>
      </c>
      <c r="U15" s="34">
        <v>0.21610169491525424</v>
      </c>
      <c r="V15" s="34">
        <v>0.21543985637342908</v>
      </c>
    </row>
    <row r="16" spans="1:22" s="18" customFormat="1" ht="14.25" customHeight="1" x14ac:dyDescent="0.3">
      <c r="A16" s="118" t="s">
        <v>153</v>
      </c>
      <c r="B16" s="23" t="s">
        <v>14</v>
      </c>
      <c r="C16" s="15">
        <v>1251</v>
      </c>
      <c r="D16" s="15">
        <v>1218</v>
      </c>
      <c r="E16" s="15">
        <v>1305</v>
      </c>
      <c r="F16" s="15">
        <v>1230</v>
      </c>
      <c r="G16" s="15">
        <v>1062</v>
      </c>
      <c r="H16" s="15">
        <v>927</v>
      </c>
      <c r="I16" s="15">
        <v>969</v>
      </c>
      <c r="J16" s="15">
        <v>822</v>
      </c>
      <c r="K16" s="15">
        <v>888</v>
      </c>
      <c r="L16" s="15">
        <v>1026</v>
      </c>
      <c r="M16" s="35">
        <v>0.60173160173160178</v>
      </c>
      <c r="N16" s="34">
        <v>0.64959999999999996</v>
      </c>
      <c r="O16" s="34">
        <v>0.65610859728506787</v>
      </c>
      <c r="P16" s="34">
        <v>0.65390749601275922</v>
      </c>
      <c r="Q16" s="34">
        <v>0.65193370165745856</v>
      </c>
      <c r="R16" s="34">
        <v>0.61676646706586824</v>
      </c>
      <c r="S16" s="34">
        <v>0.61406844106463876</v>
      </c>
      <c r="T16" s="34">
        <v>0.61711711711711714</v>
      </c>
      <c r="U16" s="34">
        <v>0.6271186440677966</v>
      </c>
      <c r="V16" s="34">
        <v>0.6140035906642729</v>
      </c>
    </row>
    <row r="17" spans="1:22" s="18" customFormat="1" ht="14.25" customHeight="1" x14ac:dyDescent="0.3">
      <c r="A17" s="118" t="s">
        <v>153</v>
      </c>
      <c r="B17" s="23" t="s">
        <v>90</v>
      </c>
      <c r="C17" s="15">
        <v>264</v>
      </c>
      <c r="D17" s="15">
        <v>216</v>
      </c>
      <c r="E17" s="15">
        <v>240</v>
      </c>
      <c r="F17" s="15">
        <v>195</v>
      </c>
      <c r="G17" s="15">
        <v>165</v>
      </c>
      <c r="H17" s="15">
        <v>141</v>
      </c>
      <c r="I17" s="15">
        <v>129</v>
      </c>
      <c r="J17" s="15">
        <v>96</v>
      </c>
      <c r="K17" s="15">
        <v>96</v>
      </c>
      <c r="L17" s="15">
        <v>102</v>
      </c>
      <c r="M17" s="35">
        <v>0.12698412698412698</v>
      </c>
      <c r="N17" s="34">
        <v>0.1152</v>
      </c>
      <c r="O17" s="34">
        <v>0.12066365007541478</v>
      </c>
      <c r="P17" s="34">
        <v>0.10366826156299841</v>
      </c>
      <c r="Q17" s="34">
        <v>0.10128913443830571</v>
      </c>
      <c r="R17" s="34">
        <v>9.3812375249500993E-2</v>
      </c>
      <c r="S17" s="34">
        <v>8.17490494296578E-2</v>
      </c>
      <c r="T17" s="34">
        <v>7.2072072072072071E-2</v>
      </c>
      <c r="U17" s="34">
        <v>6.7796610169491525E-2</v>
      </c>
      <c r="V17" s="34">
        <v>6.1041292639138239E-2</v>
      </c>
    </row>
    <row r="18" spans="1:22" s="18" customFormat="1" ht="14.25" customHeight="1" x14ac:dyDescent="0.3">
      <c r="A18" s="118" t="s">
        <v>153</v>
      </c>
      <c r="B18" s="23" t="s">
        <v>145</v>
      </c>
      <c r="C18" s="15">
        <v>24</v>
      </c>
      <c r="D18" s="15">
        <v>18</v>
      </c>
      <c r="E18" s="15">
        <v>18</v>
      </c>
      <c r="F18" s="15">
        <v>24</v>
      </c>
      <c r="G18" s="15">
        <v>15</v>
      </c>
      <c r="H18" s="15">
        <v>21</v>
      </c>
      <c r="I18" s="15">
        <v>21</v>
      </c>
      <c r="J18" s="15">
        <v>21</v>
      </c>
      <c r="K18" s="15">
        <v>12</v>
      </c>
      <c r="L18" s="15">
        <v>12</v>
      </c>
      <c r="M18" s="35">
        <v>1.1544011544011544E-2</v>
      </c>
      <c r="N18" s="34">
        <v>9.5999999999999992E-3</v>
      </c>
      <c r="O18" s="34">
        <v>9.0497737556561094E-3</v>
      </c>
      <c r="P18" s="34">
        <v>1.2759170653907496E-2</v>
      </c>
      <c r="Q18" s="34">
        <v>9.2081031307550652E-3</v>
      </c>
      <c r="R18" s="34">
        <v>1.3972055888223553E-2</v>
      </c>
      <c r="S18" s="34">
        <v>1.3307984790874524E-2</v>
      </c>
      <c r="T18" s="34">
        <v>1.5765765765765764E-2</v>
      </c>
      <c r="U18" s="34">
        <v>8.4745762711864406E-3</v>
      </c>
      <c r="V18" s="34">
        <v>7.1813285457809697E-3</v>
      </c>
    </row>
    <row r="19" spans="1:22" s="18" customFormat="1" ht="14.25" customHeight="1" x14ac:dyDescent="0.3">
      <c r="A19" s="118" t="s">
        <v>153</v>
      </c>
      <c r="B19" s="23" t="s">
        <v>6</v>
      </c>
      <c r="C19" s="15">
        <v>18</v>
      </c>
      <c r="D19" s="15">
        <v>12</v>
      </c>
      <c r="E19" s="15">
        <v>15</v>
      </c>
      <c r="F19" s="15">
        <v>12</v>
      </c>
      <c r="G19" s="15">
        <v>6</v>
      </c>
      <c r="H19" s="15">
        <v>9</v>
      </c>
      <c r="I19" s="15">
        <v>12</v>
      </c>
      <c r="J19" s="15">
        <v>9</v>
      </c>
      <c r="K19" s="15">
        <v>9</v>
      </c>
      <c r="L19" s="15">
        <v>12</v>
      </c>
      <c r="M19" s="35">
        <v>8.658008658008658E-3</v>
      </c>
      <c r="N19" s="34">
        <v>6.4000000000000003E-3</v>
      </c>
      <c r="O19" s="34">
        <v>7.5414781297134239E-3</v>
      </c>
      <c r="P19" s="34">
        <v>6.379585326953748E-3</v>
      </c>
      <c r="Q19" s="34" t="s">
        <v>182</v>
      </c>
      <c r="R19" s="34">
        <v>5.9880239520958087E-3</v>
      </c>
      <c r="S19" s="34">
        <v>7.6045627376425855E-3</v>
      </c>
      <c r="T19" s="34">
        <v>6.7567567567567571E-3</v>
      </c>
      <c r="U19" s="34">
        <v>6.3559322033898309E-3</v>
      </c>
      <c r="V19" s="34">
        <v>7.1813285457809697E-3</v>
      </c>
    </row>
    <row r="20" spans="1:22" s="18" customFormat="1" ht="14.25" customHeight="1" x14ac:dyDescent="0.3">
      <c r="A20" s="118" t="s">
        <v>153</v>
      </c>
      <c r="B20" s="19" t="s">
        <v>2</v>
      </c>
      <c r="C20" s="55">
        <v>39</v>
      </c>
      <c r="D20" s="55">
        <v>33</v>
      </c>
      <c r="E20" s="55">
        <v>39</v>
      </c>
      <c r="F20" s="55">
        <v>42</v>
      </c>
      <c r="G20" s="55">
        <v>45</v>
      </c>
      <c r="H20" s="55">
        <v>54</v>
      </c>
      <c r="I20" s="55">
        <v>60</v>
      </c>
      <c r="J20" s="55">
        <v>63</v>
      </c>
      <c r="K20" s="55">
        <v>123</v>
      </c>
      <c r="L20" s="55">
        <v>183</v>
      </c>
      <c r="M20" s="52">
        <v>1.875901875901876E-2</v>
      </c>
      <c r="N20" s="44">
        <v>1.7600000000000001E-2</v>
      </c>
      <c r="O20" s="44">
        <v>1.9607843137254902E-2</v>
      </c>
      <c r="P20" s="44">
        <v>2.2328548644338118E-2</v>
      </c>
      <c r="Q20" s="44">
        <v>2.7624309392265192E-2</v>
      </c>
      <c r="R20" s="44">
        <v>3.5928143712574849E-2</v>
      </c>
      <c r="S20" s="44">
        <v>3.8022813688212927E-2</v>
      </c>
      <c r="T20" s="44">
        <v>4.72972972972973E-2</v>
      </c>
      <c r="U20" s="44">
        <v>8.6864406779661021E-2</v>
      </c>
      <c r="V20" s="44">
        <v>0.10951526032315978</v>
      </c>
    </row>
    <row r="21" spans="1:22" s="18" customFormat="1" ht="14.25" customHeight="1" x14ac:dyDescent="0.35">
      <c r="A21" s="118" t="s">
        <v>153</v>
      </c>
      <c r="B21" s="27" t="s">
        <v>108</v>
      </c>
      <c r="C21" s="61"/>
      <c r="D21" s="61"/>
      <c r="E21" s="61"/>
      <c r="F21" s="61"/>
      <c r="G21" s="61"/>
      <c r="H21" s="61"/>
      <c r="I21" s="61"/>
      <c r="J21" s="61"/>
      <c r="K21" s="61"/>
      <c r="L21" s="61"/>
      <c r="M21" s="50"/>
      <c r="N21" s="51"/>
      <c r="O21" s="51"/>
      <c r="P21" s="51"/>
      <c r="Q21" s="51"/>
      <c r="R21" s="51"/>
      <c r="S21" s="51"/>
      <c r="T21" s="51"/>
      <c r="U21" s="51"/>
      <c r="V21" s="51"/>
    </row>
    <row r="22" spans="1:22" s="18" customFormat="1" ht="14.25" customHeight="1" x14ac:dyDescent="0.3">
      <c r="A22" s="118" t="s">
        <v>153</v>
      </c>
      <c r="B22" s="28" t="s">
        <v>166</v>
      </c>
      <c r="C22" s="15">
        <v>0</v>
      </c>
      <c r="D22" s="15">
        <v>0</v>
      </c>
      <c r="E22" s="15">
        <v>0</v>
      </c>
      <c r="F22" s="15">
        <v>0</v>
      </c>
      <c r="G22" s="15">
        <v>0</v>
      </c>
      <c r="H22" s="15">
        <v>0</v>
      </c>
      <c r="I22" s="15">
        <v>0</v>
      </c>
      <c r="J22" s="15">
        <v>0</v>
      </c>
      <c r="K22" s="15">
        <v>0</v>
      </c>
      <c r="L22" s="15">
        <v>0</v>
      </c>
      <c r="M22" s="35">
        <v>0</v>
      </c>
      <c r="N22" s="34">
        <v>0</v>
      </c>
      <c r="O22" s="34">
        <v>0</v>
      </c>
      <c r="P22" s="34">
        <v>0</v>
      </c>
      <c r="Q22" s="34">
        <v>0</v>
      </c>
      <c r="R22" s="34">
        <v>0</v>
      </c>
      <c r="S22" s="34">
        <v>0</v>
      </c>
      <c r="T22" s="34">
        <v>0</v>
      </c>
      <c r="U22" s="34">
        <v>0</v>
      </c>
      <c r="V22" s="34">
        <v>0</v>
      </c>
    </row>
    <row r="23" spans="1:22" s="18" customFormat="1" ht="14.25" customHeight="1" x14ac:dyDescent="0.3">
      <c r="A23" s="118" t="s">
        <v>153</v>
      </c>
      <c r="B23" s="28" t="s">
        <v>113</v>
      </c>
      <c r="C23" s="15">
        <v>15</v>
      </c>
      <c r="D23" s="15">
        <v>30</v>
      </c>
      <c r="E23" s="15">
        <v>21</v>
      </c>
      <c r="F23" s="15">
        <v>33</v>
      </c>
      <c r="G23" s="15">
        <v>36</v>
      </c>
      <c r="H23" s="15">
        <v>27</v>
      </c>
      <c r="I23" s="15">
        <v>21</v>
      </c>
      <c r="J23" s="15">
        <v>30</v>
      </c>
      <c r="K23" s="15">
        <v>36</v>
      </c>
      <c r="L23" s="15">
        <v>24</v>
      </c>
      <c r="M23" s="35">
        <v>7.215007215007215E-3</v>
      </c>
      <c r="N23" s="34">
        <v>1.6E-2</v>
      </c>
      <c r="O23" s="34">
        <v>1.0558069381598794E-2</v>
      </c>
      <c r="P23" s="34">
        <v>1.7543859649122806E-2</v>
      </c>
      <c r="Q23" s="34">
        <v>2.2099447513812154E-2</v>
      </c>
      <c r="R23" s="34">
        <v>1.7964071856287425E-2</v>
      </c>
      <c r="S23" s="34">
        <v>1.3307984790874524E-2</v>
      </c>
      <c r="T23" s="34">
        <v>2.2522522522522521E-2</v>
      </c>
      <c r="U23" s="34">
        <v>2.5423728813559324E-2</v>
      </c>
      <c r="V23" s="34">
        <v>1.4362657091561939E-2</v>
      </c>
    </row>
    <row r="24" spans="1:22" s="18" customFormat="1" ht="14.25" customHeight="1" x14ac:dyDescent="0.3">
      <c r="A24" s="118" t="s">
        <v>153</v>
      </c>
      <c r="B24" s="23">
        <v>14</v>
      </c>
      <c r="C24" s="15">
        <v>495</v>
      </c>
      <c r="D24" s="15">
        <v>426</v>
      </c>
      <c r="E24" s="15">
        <v>492</v>
      </c>
      <c r="F24" s="15">
        <v>453</v>
      </c>
      <c r="G24" s="15">
        <v>381</v>
      </c>
      <c r="H24" s="15">
        <v>381</v>
      </c>
      <c r="I24" s="15">
        <v>288</v>
      </c>
      <c r="J24" s="15">
        <v>255</v>
      </c>
      <c r="K24" s="15">
        <v>303</v>
      </c>
      <c r="L24" s="15">
        <v>384</v>
      </c>
      <c r="M24" s="35">
        <v>0.23809523809523808</v>
      </c>
      <c r="N24" s="34">
        <v>0.22720000000000001</v>
      </c>
      <c r="O24" s="34">
        <v>0.24736048265460031</v>
      </c>
      <c r="P24" s="34">
        <v>0.24082934609250398</v>
      </c>
      <c r="Q24" s="34">
        <v>0.23388581952117865</v>
      </c>
      <c r="R24" s="34">
        <v>0.25349301397205587</v>
      </c>
      <c r="S24" s="34">
        <v>0.18250950570342206</v>
      </c>
      <c r="T24" s="34">
        <v>0.19144144144144143</v>
      </c>
      <c r="U24" s="34">
        <v>0.21398305084745764</v>
      </c>
      <c r="V24" s="34">
        <v>0.22980251346499103</v>
      </c>
    </row>
    <row r="25" spans="1:22" s="18" customFormat="1" ht="14.25" customHeight="1" x14ac:dyDescent="0.3">
      <c r="A25" s="118" t="s">
        <v>153</v>
      </c>
      <c r="B25" s="23">
        <v>15</v>
      </c>
      <c r="C25" s="15">
        <v>648</v>
      </c>
      <c r="D25" s="15">
        <v>576</v>
      </c>
      <c r="E25" s="15">
        <v>606</v>
      </c>
      <c r="F25" s="15">
        <v>606</v>
      </c>
      <c r="G25" s="15">
        <v>540</v>
      </c>
      <c r="H25" s="15">
        <v>429</v>
      </c>
      <c r="I25" s="15">
        <v>357</v>
      </c>
      <c r="J25" s="15">
        <v>270</v>
      </c>
      <c r="K25" s="15">
        <v>288</v>
      </c>
      <c r="L25" s="15">
        <v>408</v>
      </c>
      <c r="M25" s="35">
        <v>0.31168831168831168</v>
      </c>
      <c r="N25" s="34">
        <v>0.30719999999999997</v>
      </c>
      <c r="O25" s="34">
        <v>0.3046757164404223</v>
      </c>
      <c r="P25" s="34">
        <v>0.32216905901116427</v>
      </c>
      <c r="Q25" s="34">
        <v>0.33149171270718231</v>
      </c>
      <c r="R25" s="34">
        <v>0.28542914171656686</v>
      </c>
      <c r="S25" s="34">
        <v>0.22623574144486691</v>
      </c>
      <c r="T25" s="34">
        <v>0.20270270270270271</v>
      </c>
      <c r="U25" s="34">
        <v>0.20338983050847459</v>
      </c>
      <c r="V25" s="34">
        <v>0.24416517055655296</v>
      </c>
    </row>
    <row r="26" spans="1:22" s="18" customFormat="1" ht="14.25" customHeight="1" x14ac:dyDescent="0.3">
      <c r="A26" s="118" t="s">
        <v>153</v>
      </c>
      <c r="B26" s="23">
        <v>16</v>
      </c>
      <c r="C26" s="15">
        <v>918</v>
      </c>
      <c r="D26" s="15">
        <v>840</v>
      </c>
      <c r="E26" s="15">
        <v>864</v>
      </c>
      <c r="F26" s="15">
        <v>780</v>
      </c>
      <c r="G26" s="15">
        <v>660</v>
      </c>
      <c r="H26" s="15">
        <v>504</v>
      </c>
      <c r="I26" s="15">
        <v>402</v>
      </c>
      <c r="J26" s="15">
        <v>333</v>
      </c>
      <c r="K26" s="15">
        <v>330</v>
      </c>
      <c r="L26" s="15">
        <v>372</v>
      </c>
      <c r="M26" s="35">
        <v>0.44155844155844154</v>
      </c>
      <c r="N26" s="34">
        <v>0.44800000000000001</v>
      </c>
      <c r="O26" s="34">
        <v>0.43438914027149322</v>
      </c>
      <c r="P26" s="34">
        <v>0.41467304625199364</v>
      </c>
      <c r="Q26" s="34">
        <v>0.40515653775322286</v>
      </c>
      <c r="R26" s="34">
        <v>0.33532934131736525</v>
      </c>
      <c r="S26" s="34">
        <v>0.25475285171102663</v>
      </c>
      <c r="T26" s="34">
        <v>0.25</v>
      </c>
      <c r="U26" s="34">
        <v>0.23305084745762711</v>
      </c>
      <c r="V26" s="34">
        <v>0.22262118491921004</v>
      </c>
    </row>
    <row r="27" spans="1:22" s="18" customFormat="1" ht="14.25" customHeight="1" x14ac:dyDescent="0.3">
      <c r="A27" s="118" t="s">
        <v>153</v>
      </c>
      <c r="B27" s="98">
        <v>17</v>
      </c>
      <c r="C27" s="99" t="s">
        <v>207</v>
      </c>
      <c r="D27" s="99" t="s">
        <v>207</v>
      </c>
      <c r="E27" s="99" t="s">
        <v>207</v>
      </c>
      <c r="F27" s="99" t="s">
        <v>207</v>
      </c>
      <c r="G27" s="99" t="s">
        <v>207</v>
      </c>
      <c r="H27" s="99">
        <v>156</v>
      </c>
      <c r="I27" s="99">
        <v>507</v>
      </c>
      <c r="J27" s="99">
        <v>438</v>
      </c>
      <c r="K27" s="99">
        <v>456</v>
      </c>
      <c r="L27" s="99">
        <v>468</v>
      </c>
      <c r="M27" s="100" t="s">
        <v>207</v>
      </c>
      <c r="N27" s="101" t="s">
        <v>207</v>
      </c>
      <c r="O27" s="101" t="s">
        <v>207</v>
      </c>
      <c r="P27" s="101" t="s">
        <v>207</v>
      </c>
      <c r="Q27" s="101" t="s">
        <v>207</v>
      </c>
      <c r="R27" s="101">
        <v>0.10379241516966067</v>
      </c>
      <c r="S27" s="101">
        <v>0.32129277566539927</v>
      </c>
      <c r="T27" s="101">
        <v>0.32882882882882886</v>
      </c>
      <c r="U27" s="101">
        <v>0.32203389830508472</v>
      </c>
      <c r="V27" s="101">
        <v>0.28007181328545783</v>
      </c>
    </row>
    <row r="28" spans="1:22" s="18" customFormat="1" ht="15" customHeight="1" thickBot="1" x14ac:dyDescent="0.35">
      <c r="A28" s="118" t="s">
        <v>153</v>
      </c>
      <c r="B28" s="63" t="s">
        <v>2</v>
      </c>
      <c r="C28" s="62">
        <v>6</v>
      </c>
      <c r="D28" s="62">
        <v>3</v>
      </c>
      <c r="E28" s="62">
        <v>6</v>
      </c>
      <c r="F28" s="62">
        <v>9</v>
      </c>
      <c r="G28" s="62">
        <v>12</v>
      </c>
      <c r="H28" s="62">
        <v>9</v>
      </c>
      <c r="I28" s="62">
        <v>3</v>
      </c>
      <c r="J28" s="62">
        <v>9</v>
      </c>
      <c r="K28" s="62">
        <v>6</v>
      </c>
      <c r="L28" s="62">
        <v>9</v>
      </c>
      <c r="M28" s="53" t="s">
        <v>182</v>
      </c>
      <c r="N28" s="54" t="s">
        <v>182</v>
      </c>
      <c r="O28" s="54" t="s">
        <v>182</v>
      </c>
      <c r="P28" s="54" t="s">
        <v>182</v>
      </c>
      <c r="Q28" s="54">
        <v>7.3664825046040518E-3</v>
      </c>
      <c r="R28" s="54">
        <v>5.9880239520958087E-3</v>
      </c>
      <c r="S28" s="54" t="s">
        <v>182</v>
      </c>
      <c r="T28" s="54">
        <v>6.7567567567567571E-3</v>
      </c>
      <c r="U28" s="54" t="s">
        <v>182</v>
      </c>
      <c r="V28" s="54">
        <v>5.3859964093357273E-3</v>
      </c>
    </row>
    <row r="29" spans="1:22" s="18" customFormat="1" x14ac:dyDescent="0.3">
      <c r="A29" s="138" t="s">
        <v>149</v>
      </c>
      <c r="B29" s="64" t="s">
        <v>0</v>
      </c>
      <c r="C29" s="65">
        <v>2079</v>
      </c>
      <c r="D29" s="65">
        <v>1875</v>
      </c>
      <c r="E29" s="65">
        <v>1989</v>
      </c>
      <c r="F29" s="65">
        <v>1881</v>
      </c>
      <c r="G29" s="65">
        <v>1629</v>
      </c>
      <c r="H29" s="65">
        <v>1347</v>
      </c>
      <c r="I29" s="65">
        <v>1068</v>
      </c>
      <c r="J29" s="65">
        <v>894</v>
      </c>
      <c r="K29" s="65">
        <v>960</v>
      </c>
      <c r="L29" s="65">
        <v>1200</v>
      </c>
      <c r="M29" s="66">
        <v>1</v>
      </c>
      <c r="N29" s="67">
        <v>1</v>
      </c>
      <c r="O29" s="67">
        <v>1</v>
      </c>
      <c r="P29" s="67">
        <v>1</v>
      </c>
      <c r="Q29" s="67">
        <v>1</v>
      </c>
      <c r="R29" s="67">
        <v>1</v>
      </c>
      <c r="S29" s="67">
        <v>1</v>
      </c>
      <c r="T29" s="67">
        <v>1</v>
      </c>
      <c r="U29" s="67">
        <v>1</v>
      </c>
      <c r="V29" s="67">
        <v>1</v>
      </c>
    </row>
    <row r="30" spans="1:22" s="18" customFormat="1" ht="15" x14ac:dyDescent="0.35">
      <c r="A30" s="118" t="str">
        <f t="shared" ref="A30:A40" si="0">A29</f>
        <v>10 - 16 years</v>
      </c>
      <c r="B30" s="27" t="s">
        <v>16</v>
      </c>
      <c r="C30" s="61"/>
      <c r="D30" s="61"/>
      <c r="E30" s="61"/>
      <c r="F30" s="61"/>
      <c r="G30" s="61"/>
      <c r="H30" s="61"/>
      <c r="I30" s="61"/>
      <c r="J30" s="61"/>
      <c r="K30" s="61"/>
      <c r="L30" s="61"/>
      <c r="M30" s="50"/>
      <c r="N30" s="51"/>
      <c r="O30" s="51"/>
      <c r="P30" s="51"/>
      <c r="Q30" s="51"/>
      <c r="R30" s="51"/>
      <c r="S30" s="51"/>
      <c r="T30" s="51"/>
      <c r="U30" s="51"/>
      <c r="V30" s="51"/>
    </row>
    <row r="31" spans="1:22" s="18" customFormat="1" x14ac:dyDescent="0.3">
      <c r="A31" s="118" t="str">
        <f t="shared" si="0"/>
        <v>10 - 16 years</v>
      </c>
      <c r="B31" s="23" t="s">
        <v>3</v>
      </c>
      <c r="C31" s="15">
        <v>387</v>
      </c>
      <c r="D31" s="15">
        <v>390</v>
      </c>
      <c r="E31" s="15">
        <v>414</v>
      </c>
      <c r="F31" s="15">
        <v>384</v>
      </c>
      <c r="G31" s="15">
        <v>366</v>
      </c>
      <c r="H31" s="15">
        <v>303</v>
      </c>
      <c r="I31" s="15">
        <v>195</v>
      </c>
      <c r="J31" s="15">
        <v>171</v>
      </c>
      <c r="K31" s="15">
        <v>186</v>
      </c>
      <c r="L31" s="15">
        <v>234</v>
      </c>
      <c r="M31" s="35">
        <v>0.18614718614718614</v>
      </c>
      <c r="N31" s="34">
        <v>0.20799999999999999</v>
      </c>
      <c r="O31" s="34">
        <v>0.20814479638009051</v>
      </c>
      <c r="P31" s="34">
        <v>0.20414673046251994</v>
      </c>
      <c r="Q31" s="34">
        <v>0.22467771639042358</v>
      </c>
      <c r="R31" s="34">
        <v>0.22494432071269488</v>
      </c>
      <c r="S31" s="34">
        <v>0.18258426966292135</v>
      </c>
      <c r="T31" s="34">
        <v>0.1912751677852349</v>
      </c>
      <c r="U31" s="34">
        <v>0.19375000000000001</v>
      </c>
      <c r="V31" s="34">
        <v>0.19500000000000001</v>
      </c>
    </row>
    <row r="32" spans="1:22" s="18" customFormat="1" x14ac:dyDescent="0.3">
      <c r="A32" s="118" t="str">
        <f t="shared" si="0"/>
        <v>10 - 16 years</v>
      </c>
      <c r="B32" s="23" t="s">
        <v>4</v>
      </c>
      <c r="C32" s="15">
        <v>1692</v>
      </c>
      <c r="D32" s="15">
        <v>1485</v>
      </c>
      <c r="E32" s="15">
        <v>1572</v>
      </c>
      <c r="F32" s="15">
        <v>1497</v>
      </c>
      <c r="G32" s="15">
        <v>1266</v>
      </c>
      <c r="H32" s="15">
        <v>1044</v>
      </c>
      <c r="I32" s="15">
        <v>873</v>
      </c>
      <c r="J32" s="15">
        <v>726</v>
      </c>
      <c r="K32" s="15">
        <v>774</v>
      </c>
      <c r="L32" s="15">
        <v>966</v>
      </c>
      <c r="M32" s="35">
        <v>0.81385281385281383</v>
      </c>
      <c r="N32" s="34">
        <v>0.79200000000000004</v>
      </c>
      <c r="O32" s="34">
        <v>0.79034690799396679</v>
      </c>
      <c r="P32" s="34">
        <v>0.79585326953748003</v>
      </c>
      <c r="Q32" s="34">
        <v>0.77716390423572745</v>
      </c>
      <c r="R32" s="34">
        <v>0.77505567928730512</v>
      </c>
      <c r="S32" s="34">
        <v>0.81741573033707871</v>
      </c>
      <c r="T32" s="34">
        <v>0.81208053691275173</v>
      </c>
      <c r="U32" s="34">
        <v>0.80625000000000002</v>
      </c>
      <c r="V32" s="34">
        <v>0.80500000000000005</v>
      </c>
    </row>
    <row r="33" spans="1:22" s="18" customFormat="1" x14ac:dyDescent="0.3">
      <c r="A33" s="118" t="str">
        <f t="shared" si="0"/>
        <v>10 - 16 years</v>
      </c>
      <c r="B33" s="19" t="s">
        <v>2</v>
      </c>
      <c r="C33" s="55">
        <v>3</v>
      </c>
      <c r="D33" s="55">
        <v>0</v>
      </c>
      <c r="E33" s="55">
        <v>0</v>
      </c>
      <c r="F33" s="55">
        <v>0</v>
      </c>
      <c r="G33" s="55">
        <v>3</v>
      </c>
      <c r="H33" s="55">
        <v>0</v>
      </c>
      <c r="I33" s="55">
        <v>0</v>
      </c>
      <c r="J33" s="55">
        <v>0</v>
      </c>
      <c r="K33" s="55">
        <v>0</v>
      </c>
      <c r="L33" s="55">
        <v>3</v>
      </c>
      <c r="M33" s="52" t="s">
        <v>182</v>
      </c>
      <c r="N33" s="44">
        <v>0</v>
      </c>
      <c r="O33" s="44">
        <v>0</v>
      </c>
      <c r="P33" s="44">
        <v>0</v>
      </c>
      <c r="Q33" s="44" t="s">
        <v>182</v>
      </c>
      <c r="R33" s="44">
        <v>0</v>
      </c>
      <c r="S33" s="44">
        <v>0</v>
      </c>
      <c r="T33" s="44">
        <v>0</v>
      </c>
      <c r="U33" s="44">
        <v>0</v>
      </c>
      <c r="V33" s="44" t="s">
        <v>182</v>
      </c>
    </row>
    <row r="34" spans="1:22" s="18" customFormat="1" ht="15" x14ac:dyDescent="0.35">
      <c r="A34" s="118" t="str">
        <f t="shared" si="0"/>
        <v>10 - 16 years</v>
      </c>
      <c r="B34" s="27" t="s">
        <v>15</v>
      </c>
      <c r="C34" s="61"/>
      <c r="D34" s="61"/>
      <c r="E34" s="61"/>
      <c r="F34" s="61"/>
      <c r="G34" s="61"/>
      <c r="H34" s="61"/>
      <c r="I34" s="61"/>
      <c r="J34" s="61"/>
      <c r="K34" s="61"/>
      <c r="L34" s="61"/>
      <c r="M34" s="50"/>
      <c r="N34" s="51"/>
      <c r="O34" s="51"/>
      <c r="P34" s="51"/>
      <c r="Q34" s="51"/>
      <c r="R34" s="51"/>
      <c r="S34" s="51"/>
      <c r="T34" s="51"/>
      <c r="U34" s="51"/>
      <c r="V34" s="51"/>
    </row>
    <row r="35" spans="1:22" s="18" customFormat="1" x14ac:dyDescent="0.3">
      <c r="A35" s="118" t="str">
        <f t="shared" si="0"/>
        <v>10 - 16 years</v>
      </c>
      <c r="B35" s="23" t="s">
        <v>5</v>
      </c>
      <c r="C35" s="15">
        <v>597</v>
      </c>
      <c r="D35" s="15">
        <v>462</v>
      </c>
      <c r="E35" s="15">
        <v>456</v>
      </c>
      <c r="F35" s="15">
        <v>450</v>
      </c>
      <c r="G35" s="15">
        <v>387</v>
      </c>
      <c r="H35" s="15">
        <v>336</v>
      </c>
      <c r="I35" s="15">
        <v>273</v>
      </c>
      <c r="J35" s="15">
        <v>228</v>
      </c>
      <c r="K35" s="15">
        <v>207</v>
      </c>
      <c r="L35" s="15">
        <v>258</v>
      </c>
      <c r="M35" s="35">
        <v>0.28715728715728717</v>
      </c>
      <c r="N35" s="34">
        <v>0.24640000000000001</v>
      </c>
      <c r="O35" s="34">
        <v>0.22926093514328807</v>
      </c>
      <c r="P35" s="34">
        <v>0.23923444976076555</v>
      </c>
      <c r="Q35" s="34">
        <v>0.23756906077348067</v>
      </c>
      <c r="R35" s="34">
        <v>0.24944320712694878</v>
      </c>
      <c r="S35" s="34">
        <v>0.2556179775280899</v>
      </c>
      <c r="T35" s="34">
        <v>0.25503355704697989</v>
      </c>
      <c r="U35" s="34">
        <v>0.21562500000000001</v>
      </c>
      <c r="V35" s="34">
        <v>0.215</v>
      </c>
    </row>
    <row r="36" spans="1:22" s="18" customFormat="1" x14ac:dyDescent="0.3">
      <c r="A36" s="118" t="str">
        <f t="shared" si="0"/>
        <v>10 - 16 years</v>
      </c>
      <c r="B36" s="23" t="s">
        <v>14</v>
      </c>
      <c r="C36" s="15">
        <v>1251</v>
      </c>
      <c r="D36" s="15">
        <v>1218</v>
      </c>
      <c r="E36" s="15">
        <v>1305</v>
      </c>
      <c r="F36" s="15">
        <v>1230</v>
      </c>
      <c r="G36" s="15">
        <v>1062</v>
      </c>
      <c r="H36" s="15">
        <v>846</v>
      </c>
      <c r="I36" s="15">
        <v>693</v>
      </c>
      <c r="J36" s="15">
        <v>564</v>
      </c>
      <c r="K36" s="15">
        <v>609</v>
      </c>
      <c r="L36" s="15">
        <v>729</v>
      </c>
      <c r="M36" s="35">
        <v>0.60173160173160178</v>
      </c>
      <c r="N36" s="34">
        <v>0.64959999999999996</v>
      </c>
      <c r="O36" s="34">
        <v>0.65610859728506787</v>
      </c>
      <c r="P36" s="34">
        <v>0.65390749601275922</v>
      </c>
      <c r="Q36" s="34">
        <v>0.65193370165745856</v>
      </c>
      <c r="R36" s="34">
        <v>0.62806236080178168</v>
      </c>
      <c r="S36" s="34">
        <v>0.648876404494382</v>
      </c>
      <c r="T36" s="34">
        <v>0.63087248322147649</v>
      </c>
      <c r="U36" s="34">
        <v>0.63437500000000002</v>
      </c>
      <c r="V36" s="34">
        <v>0.60750000000000004</v>
      </c>
    </row>
    <row r="37" spans="1:22" s="18" customFormat="1" x14ac:dyDescent="0.3">
      <c r="A37" s="118" t="str">
        <f t="shared" si="0"/>
        <v>10 - 16 years</v>
      </c>
      <c r="B37" s="23" t="s">
        <v>90</v>
      </c>
      <c r="C37" s="15">
        <v>264</v>
      </c>
      <c r="D37" s="15">
        <v>216</v>
      </c>
      <c r="E37" s="15">
        <v>240</v>
      </c>
      <c r="F37" s="15">
        <v>195</v>
      </c>
      <c r="G37" s="15">
        <v>165</v>
      </c>
      <c r="H37" s="15">
        <v>126</v>
      </c>
      <c r="I37" s="15">
        <v>78</v>
      </c>
      <c r="J37" s="15">
        <v>66</v>
      </c>
      <c r="K37" s="15">
        <v>60</v>
      </c>
      <c r="L37" s="15">
        <v>78</v>
      </c>
      <c r="M37" s="35">
        <v>0.12698412698412698</v>
      </c>
      <c r="N37" s="34">
        <v>0.1152</v>
      </c>
      <c r="O37" s="34">
        <v>0.12066365007541478</v>
      </c>
      <c r="P37" s="34">
        <v>0.10366826156299841</v>
      </c>
      <c r="Q37" s="34">
        <v>0.10128913443830571</v>
      </c>
      <c r="R37" s="34">
        <v>9.3541202672605794E-2</v>
      </c>
      <c r="S37" s="34">
        <v>7.3033707865168537E-2</v>
      </c>
      <c r="T37" s="34">
        <v>7.3825503355704702E-2</v>
      </c>
      <c r="U37" s="34">
        <v>6.25E-2</v>
      </c>
      <c r="V37" s="34">
        <v>6.5000000000000002E-2</v>
      </c>
    </row>
    <row r="38" spans="1:22" s="18" customFormat="1" x14ac:dyDescent="0.3">
      <c r="A38" s="118" t="str">
        <f t="shared" si="0"/>
        <v>10 - 16 years</v>
      </c>
      <c r="B38" s="23" t="s">
        <v>145</v>
      </c>
      <c r="C38" s="15">
        <v>24</v>
      </c>
      <c r="D38" s="15">
        <v>18</v>
      </c>
      <c r="E38" s="15">
        <v>18</v>
      </c>
      <c r="F38" s="15">
        <v>24</v>
      </c>
      <c r="G38" s="15">
        <v>15</v>
      </c>
      <c r="H38" s="15">
        <v>18</v>
      </c>
      <c r="I38" s="15">
        <v>15</v>
      </c>
      <c r="J38" s="15">
        <v>12</v>
      </c>
      <c r="K38" s="15">
        <v>6</v>
      </c>
      <c r="L38" s="15">
        <v>9</v>
      </c>
      <c r="M38" s="35">
        <v>1.1544011544011544E-2</v>
      </c>
      <c r="N38" s="34">
        <v>9.5999999999999992E-3</v>
      </c>
      <c r="O38" s="34">
        <v>9.0497737556561094E-3</v>
      </c>
      <c r="P38" s="34">
        <v>1.2759170653907496E-2</v>
      </c>
      <c r="Q38" s="34">
        <v>9.2081031307550652E-3</v>
      </c>
      <c r="R38" s="34">
        <v>1.3363028953229399E-2</v>
      </c>
      <c r="S38" s="34">
        <v>1.4044943820224719E-2</v>
      </c>
      <c r="T38" s="34">
        <v>1.3422818791946308E-2</v>
      </c>
      <c r="U38" s="34">
        <v>6.2500000000000003E-3</v>
      </c>
      <c r="V38" s="34">
        <v>7.4999999999999997E-3</v>
      </c>
    </row>
    <row r="39" spans="1:22" s="18" customFormat="1" x14ac:dyDescent="0.3">
      <c r="A39" s="118" t="str">
        <f t="shared" si="0"/>
        <v>10 - 16 years</v>
      </c>
      <c r="B39" s="23" t="s">
        <v>6</v>
      </c>
      <c r="C39" s="15">
        <v>18</v>
      </c>
      <c r="D39" s="15">
        <v>12</v>
      </c>
      <c r="E39" s="15">
        <v>15</v>
      </c>
      <c r="F39" s="15">
        <v>12</v>
      </c>
      <c r="G39" s="15">
        <v>6</v>
      </c>
      <c r="H39" s="15">
        <v>9</v>
      </c>
      <c r="I39" s="15">
        <v>3</v>
      </c>
      <c r="J39" s="15">
        <v>6</v>
      </c>
      <c r="K39" s="15">
        <v>6</v>
      </c>
      <c r="L39" s="15">
        <v>6</v>
      </c>
      <c r="M39" s="35">
        <v>8.658008658008658E-3</v>
      </c>
      <c r="N39" s="34">
        <v>6.4000000000000003E-3</v>
      </c>
      <c r="O39" s="34">
        <v>7.5414781297134239E-3</v>
      </c>
      <c r="P39" s="34">
        <v>6.379585326953748E-3</v>
      </c>
      <c r="Q39" s="34" t="s">
        <v>182</v>
      </c>
      <c r="R39" s="34">
        <v>6.6815144766146995E-3</v>
      </c>
      <c r="S39" s="34" t="s">
        <v>182</v>
      </c>
      <c r="T39" s="34">
        <v>6.7114093959731542E-3</v>
      </c>
      <c r="U39" s="34">
        <v>6.2500000000000003E-3</v>
      </c>
      <c r="V39" s="34" t="s">
        <v>182</v>
      </c>
    </row>
    <row r="40" spans="1:22" s="18" customFormat="1" ht="15" thickBot="1" x14ac:dyDescent="0.35">
      <c r="A40" s="118" t="str">
        <f t="shared" si="0"/>
        <v>10 - 16 years</v>
      </c>
      <c r="B40" s="68" t="s">
        <v>2</v>
      </c>
      <c r="C40" s="69">
        <v>39</v>
      </c>
      <c r="D40" s="69">
        <v>33</v>
      </c>
      <c r="E40" s="69">
        <v>39</v>
      </c>
      <c r="F40" s="69">
        <v>42</v>
      </c>
      <c r="G40" s="69">
        <v>45</v>
      </c>
      <c r="H40" s="69">
        <v>45</v>
      </c>
      <c r="I40" s="69">
        <v>30</v>
      </c>
      <c r="J40" s="69">
        <v>33</v>
      </c>
      <c r="K40" s="69">
        <v>78</v>
      </c>
      <c r="L40" s="69">
        <v>132</v>
      </c>
      <c r="M40" s="70">
        <v>1.875901875901876E-2</v>
      </c>
      <c r="N40" s="71">
        <v>1.7600000000000001E-2</v>
      </c>
      <c r="O40" s="71">
        <v>1.9607843137254902E-2</v>
      </c>
      <c r="P40" s="71">
        <v>2.2328548644338118E-2</v>
      </c>
      <c r="Q40" s="71">
        <v>2.7624309392265192E-2</v>
      </c>
      <c r="R40" s="71">
        <v>3.34075723830735E-2</v>
      </c>
      <c r="S40" s="71">
        <v>2.8089887640449437E-2</v>
      </c>
      <c r="T40" s="71">
        <v>3.6912751677852351E-2</v>
      </c>
      <c r="U40" s="71">
        <v>8.1250000000000003E-2</v>
      </c>
      <c r="V40" s="71">
        <v>0.11</v>
      </c>
    </row>
    <row r="41" spans="1:22" s="18" customFormat="1" x14ac:dyDescent="0.3">
      <c r="A41" s="138" t="s">
        <v>150</v>
      </c>
      <c r="B41" s="64" t="s">
        <v>0</v>
      </c>
      <c r="C41" s="72" t="s">
        <v>207</v>
      </c>
      <c r="D41" s="72" t="s">
        <v>207</v>
      </c>
      <c r="E41" s="72" t="s">
        <v>207</v>
      </c>
      <c r="F41" s="72" t="s">
        <v>207</v>
      </c>
      <c r="G41" s="72" t="s">
        <v>207</v>
      </c>
      <c r="H41" s="72">
        <v>156</v>
      </c>
      <c r="I41" s="72">
        <v>507</v>
      </c>
      <c r="J41" s="72">
        <v>438</v>
      </c>
      <c r="K41" s="72">
        <v>456</v>
      </c>
      <c r="L41" s="65">
        <v>468</v>
      </c>
      <c r="M41" s="66" t="s">
        <v>207</v>
      </c>
      <c r="N41" s="67" t="s">
        <v>207</v>
      </c>
      <c r="O41" s="67" t="s">
        <v>207</v>
      </c>
      <c r="P41" s="67" t="s">
        <v>207</v>
      </c>
      <c r="Q41" s="67" t="s">
        <v>207</v>
      </c>
      <c r="R41" s="67">
        <v>1</v>
      </c>
      <c r="S41" s="67">
        <v>1</v>
      </c>
      <c r="T41" s="67">
        <v>1</v>
      </c>
      <c r="U41" s="67">
        <v>1</v>
      </c>
      <c r="V41" s="67">
        <v>1</v>
      </c>
    </row>
    <row r="42" spans="1:22" s="18" customFormat="1" ht="15" x14ac:dyDescent="0.35">
      <c r="A42" s="118" t="str">
        <f t="shared" ref="A42:A52" si="1">A41</f>
        <v>17 years</v>
      </c>
      <c r="B42" s="27" t="s">
        <v>16</v>
      </c>
      <c r="C42" s="73"/>
      <c r="D42" s="73"/>
      <c r="E42" s="73"/>
      <c r="F42" s="73"/>
      <c r="G42" s="73"/>
      <c r="H42" s="73"/>
      <c r="I42" s="73"/>
      <c r="J42" s="73"/>
      <c r="K42" s="73"/>
      <c r="L42" s="74"/>
      <c r="M42" s="50"/>
      <c r="N42" s="51"/>
      <c r="O42" s="51"/>
      <c r="P42" s="51"/>
      <c r="Q42" s="51"/>
      <c r="R42" s="51"/>
      <c r="S42" s="51"/>
      <c r="T42" s="51"/>
      <c r="U42" s="51"/>
      <c r="V42" s="51"/>
    </row>
    <row r="43" spans="1:22" s="18" customFormat="1" x14ac:dyDescent="0.3">
      <c r="A43" s="118" t="str">
        <f t="shared" si="1"/>
        <v>17 years</v>
      </c>
      <c r="B43" s="23" t="s">
        <v>3</v>
      </c>
      <c r="C43" s="75" t="s">
        <v>207</v>
      </c>
      <c r="D43" s="75" t="s">
        <v>207</v>
      </c>
      <c r="E43" s="75" t="s">
        <v>207</v>
      </c>
      <c r="F43" s="75" t="s">
        <v>207</v>
      </c>
      <c r="G43" s="75" t="s">
        <v>207</v>
      </c>
      <c r="H43" s="75">
        <v>15</v>
      </c>
      <c r="I43" s="75">
        <v>69</v>
      </c>
      <c r="J43" s="75">
        <v>51</v>
      </c>
      <c r="K43" s="75">
        <v>63</v>
      </c>
      <c r="L43" s="15">
        <v>72</v>
      </c>
      <c r="M43" s="35" t="s">
        <v>207</v>
      </c>
      <c r="N43" s="34" t="s">
        <v>207</v>
      </c>
      <c r="O43" s="34" t="s">
        <v>207</v>
      </c>
      <c r="P43" s="34" t="s">
        <v>207</v>
      </c>
      <c r="Q43" s="34" t="s">
        <v>207</v>
      </c>
      <c r="R43" s="34">
        <v>9.6153846153846159E-2</v>
      </c>
      <c r="S43" s="34">
        <v>0.13609467455621302</v>
      </c>
      <c r="T43" s="34">
        <v>0.11643835616438356</v>
      </c>
      <c r="U43" s="34">
        <v>0.13815789473684212</v>
      </c>
      <c r="V43" s="34">
        <v>0.15384615384615385</v>
      </c>
    </row>
    <row r="44" spans="1:22" s="18" customFormat="1" x14ac:dyDescent="0.3">
      <c r="A44" s="118" t="str">
        <f t="shared" si="1"/>
        <v>17 years</v>
      </c>
      <c r="B44" s="23" t="s">
        <v>4</v>
      </c>
      <c r="C44" s="75" t="s">
        <v>207</v>
      </c>
      <c r="D44" s="75" t="s">
        <v>207</v>
      </c>
      <c r="E44" s="75" t="s">
        <v>207</v>
      </c>
      <c r="F44" s="75" t="s">
        <v>207</v>
      </c>
      <c r="G44" s="75" t="s">
        <v>207</v>
      </c>
      <c r="H44" s="75">
        <v>141</v>
      </c>
      <c r="I44" s="75">
        <v>441</v>
      </c>
      <c r="J44" s="75">
        <v>387</v>
      </c>
      <c r="K44" s="75">
        <v>393</v>
      </c>
      <c r="L44" s="15">
        <v>399</v>
      </c>
      <c r="M44" s="35" t="s">
        <v>207</v>
      </c>
      <c r="N44" s="34" t="s">
        <v>207</v>
      </c>
      <c r="O44" s="34" t="s">
        <v>207</v>
      </c>
      <c r="P44" s="34" t="s">
        <v>207</v>
      </c>
      <c r="Q44" s="34" t="s">
        <v>207</v>
      </c>
      <c r="R44" s="34">
        <v>0.90384615384615385</v>
      </c>
      <c r="S44" s="34">
        <v>0.86982248520710059</v>
      </c>
      <c r="T44" s="34">
        <v>0.88356164383561642</v>
      </c>
      <c r="U44" s="34">
        <v>0.86184210526315785</v>
      </c>
      <c r="V44" s="34">
        <v>0.85256410256410253</v>
      </c>
    </row>
    <row r="45" spans="1:22" s="18" customFormat="1" x14ac:dyDescent="0.3">
      <c r="A45" s="118" t="str">
        <f t="shared" si="1"/>
        <v>17 years</v>
      </c>
      <c r="B45" s="19" t="s">
        <v>2</v>
      </c>
      <c r="C45" s="76" t="s">
        <v>207</v>
      </c>
      <c r="D45" s="76" t="s">
        <v>207</v>
      </c>
      <c r="E45" s="76" t="s">
        <v>207</v>
      </c>
      <c r="F45" s="76" t="s">
        <v>207</v>
      </c>
      <c r="G45" s="76" t="s">
        <v>207</v>
      </c>
      <c r="H45" s="76">
        <v>0</v>
      </c>
      <c r="I45" s="76">
        <v>0</v>
      </c>
      <c r="J45" s="76">
        <v>0</v>
      </c>
      <c r="K45" s="76">
        <v>0</v>
      </c>
      <c r="L45" s="55">
        <v>0</v>
      </c>
      <c r="M45" s="52" t="s">
        <v>207</v>
      </c>
      <c r="N45" s="44" t="s">
        <v>207</v>
      </c>
      <c r="O45" s="44" t="s">
        <v>207</v>
      </c>
      <c r="P45" s="44" t="s">
        <v>207</v>
      </c>
      <c r="Q45" s="44" t="s">
        <v>207</v>
      </c>
      <c r="R45" s="44">
        <v>0</v>
      </c>
      <c r="S45" s="44">
        <v>0</v>
      </c>
      <c r="T45" s="44">
        <v>0</v>
      </c>
      <c r="U45" s="44">
        <v>0</v>
      </c>
      <c r="V45" s="44">
        <v>0</v>
      </c>
    </row>
    <row r="46" spans="1:22" s="18" customFormat="1" ht="15" x14ac:dyDescent="0.35">
      <c r="A46" s="118" t="str">
        <f t="shared" si="1"/>
        <v>17 years</v>
      </c>
      <c r="B46" s="27" t="s">
        <v>15</v>
      </c>
      <c r="C46" s="73"/>
      <c r="D46" s="73"/>
      <c r="E46" s="73"/>
      <c r="F46" s="73"/>
      <c r="G46" s="73"/>
      <c r="H46" s="73"/>
      <c r="I46" s="73"/>
      <c r="J46" s="73"/>
      <c r="K46" s="73"/>
      <c r="L46" s="74"/>
      <c r="M46" s="50"/>
      <c r="N46" s="51"/>
      <c r="O46" s="51"/>
      <c r="P46" s="51"/>
      <c r="Q46" s="51"/>
      <c r="R46" s="51"/>
      <c r="S46" s="51"/>
      <c r="T46" s="51"/>
      <c r="U46" s="51"/>
      <c r="V46" s="51"/>
    </row>
    <row r="47" spans="1:22" s="18" customFormat="1" x14ac:dyDescent="0.3">
      <c r="A47" s="118" t="str">
        <f t="shared" si="1"/>
        <v>17 years</v>
      </c>
      <c r="B47" s="23" t="s">
        <v>5</v>
      </c>
      <c r="C47" s="75" t="s">
        <v>207</v>
      </c>
      <c r="D47" s="75" t="s">
        <v>207</v>
      </c>
      <c r="E47" s="75" t="s">
        <v>207</v>
      </c>
      <c r="F47" s="75" t="s">
        <v>207</v>
      </c>
      <c r="G47" s="75" t="s">
        <v>207</v>
      </c>
      <c r="H47" s="75">
        <v>54</v>
      </c>
      <c r="I47" s="75">
        <v>144</v>
      </c>
      <c r="J47" s="75">
        <v>117</v>
      </c>
      <c r="K47" s="75">
        <v>99</v>
      </c>
      <c r="L47" s="15">
        <v>102</v>
      </c>
      <c r="M47" s="35" t="s">
        <v>207</v>
      </c>
      <c r="N47" s="34" t="s">
        <v>207</v>
      </c>
      <c r="O47" s="34" t="s">
        <v>207</v>
      </c>
      <c r="P47" s="34" t="s">
        <v>207</v>
      </c>
      <c r="Q47" s="34" t="s">
        <v>207</v>
      </c>
      <c r="R47" s="34">
        <v>0.34615384615384615</v>
      </c>
      <c r="S47" s="34">
        <v>0.28402366863905326</v>
      </c>
      <c r="T47" s="34">
        <v>0.26712328767123289</v>
      </c>
      <c r="U47" s="34">
        <v>0.21710526315789475</v>
      </c>
      <c r="V47" s="34">
        <v>0.21794871794871795</v>
      </c>
    </row>
    <row r="48" spans="1:22" s="18" customFormat="1" x14ac:dyDescent="0.3">
      <c r="A48" s="118" t="str">
        <f t="shared" si="1"/>
        <v>17 years</v>
      </c>
      <c r="B48" s="23" t="s">
        <v>14</v>
      </c>
      <c r="C48" s="75" t="s">
        <v>207</v>
      </c>
      <c r="D48" s="75" t="s">
        <v>207</v>
      </c>
      <c r="E48" s="75" t="s">
        <v>207</v>
      </c>
      <c r="F48" s="75" t="s">
        <v>207</v>
      </c>
      <c r="G48" s="75" t="s">
        <v>207</v>
      </c>
      <c r="H48" s="75">
        <v>81</v>
      </c>
      <c r="I48" s="75">
        <v>279</v>
      </c>
      <c r="J48" s="75">
        <v>261</v>
      </c>
      <c r="K48" s="75">
        <v>279</v>
      </c>
      <c r="L48" s="15">
        <v>297</v>
      </c>
      <c r="M48" s="35" t="s">
        <v>207</v>
      </c>
      <c r="N48" s="34" t="s">
        <v>207</v>
      </c>
      <c r="O48" s="34" t="s">
        <v>207</v>
      </c>
      <c r="P48" s="34" t="s">
        <v>207</v>
      </c>
      <c r="Q48" s="34" t="s">
        <v>207</v>
      </c>
      <c r="R48" s="34">
        <v>0.51923076923076927</v>
      </c>
      <c r="S48" s="34">
        <v>0.55029585798816572</v>
      </c>
      <c r="T48" s="34">
        <v>0.59589041095890416</v>
      </c>
      <c r="U48" s="34">
        <v>0.61184210526315785</v>
      </c>
      <c r="V48" s="34">
        <v>0.63461538461538458</v>
      </c>
    </row>
    <row r="49" spans="1:22" s="18" customFormat="1" x14ac:dyDescent="0.3">
      <c r="A49" s="118" t="str">
        <f t="shared" si="1"/>
        <v>17 years</v>
      </c>
      <c r="B49" s="23" t="s">
        <v>90</v>
      </c>
      <c r="C49" s="75" t="s">
        <v>207</v>
      </c>
      <c r="D49" s="75" t="s">
        <v>207</v>
      </c>
      <c r="E49" s="75" t="s">
        <v>207</v>
      </c>
      <c r="F49" s="75" t="s">
        <v>207</v>
      </c>
      <c r="G49" s="75" t="s">
        <v>207</v>
      </c>
      <c r="H49" s="75">
        <v>12</v>
      </c>
      <c r="I49" s="75">
        <v>51</v>
      </c>
      <c r="J49" s="75">
        <v>30</v>
      </c>
      <c r="K49" s="75">
        <v>33</v>
      </c>
      <c r="L49" s="15">
        <v>21</v>
      </c>
      <c r="M49" s="35" t="s">
        <v>207</v>
      </c>
      <c r="N49" s="34" t="s">
        <v>207</v>
      </c>
      <c r="O49" s="34" t="s">
        <v>207</v>
      </c>
      <c r="P49" s="34" t="s">
        <v>207</v>
      </c>
      <c r="Q49" s="34" t="s">
        <v>207</v>
      </c>
      <c r="R49" s="34">
        <v>7.6923076923076927E-2</v>
      </c>
      <c r="S49" s="34">
        <v>0.10059171597633136</v>
      </c>
      <c r="T49" s="34">
        <v>6.8493150684931503E-2</v>
      </c>
      <c r="U49" s="34">
        <v>7.2368421052631582E-2</v>
      </c>
      <c r="V49" s="34">
        <v>4.4871794871794872E-2</v>
      </c>
    </row>
    <row r="50" spans="1:22" s="18" customFormat="1" x14ac:dyDescent="0.3">
      <c r="A50" s="118" t="str">
        <f t="shared" si="1"/>
        <v>17 years</v>
      </c>
      <c r="B50" s="23" t="s">
        <v>145</v>
      </c>
      <c r="C50" s="75" t="s">
        <v>207</v>
      </c>
      <c r="D50" s="75" t="s">
        <v>207</v>
      </c>
      <c r="E50" s="75" t="s">
        <v>207</v>
      </c>
      <c r="F50" s="75" t="s">
        <v>207</v>
      </c>
      <c r="G50" s="75" t="s">
        <v>207</v>
      </c>
      <c r="H50" s="75">
        <v>3</v>
      </c>
      <c r="I50" s="75">
        <v>9</v>
      </c>
      <c r="J50" s="75">
        <v>3</v>
      </c>
      <c r="K50" s="75">
        <v>9</v>
      </c>
      <c r="L50" s="15">
        <v>3</v>
      </c>
      <c r="M50" s="35" t="s">
        <v>207</v>
      </c>
      <c r="N50" s="34" t="s">
        <v>207</v>
      </c>
      <c r="O50" s="34" t="s">
        <v>207</v>
      </c>
      <c r="P50" s="34" t="s">
        <v>207</v>
      </c>
      <c r="Q50" s="34" t="s">
        <v>207</v>
      </c>
      <c r="R50" s="34">
        <v>1.9230769230769232E-2</v>
      </c>
      <c r="S50" s="34">
        <v>1.7751479289940829E-2</v>
      </c>
      <c r="T50" s="34">
        <v>6.8493150684931503E-3</v>
      </c>
      <c r="U50" s="34">
        <v>1.9736842105263157E-2</v>
      </c>
      <c r="V50" s="34">
        <v>6.41025641025641E-3</v>
      </c>
    </row>
    <row r="51" spans="1:22" s="18" customFormat="1" x14ac:dyDescent="0.3">
      <c r="A51" s="118" t="str">
        <f t="shared" si="1"/>
        <v>17 years</v>
      </c>
      <c r="B51" s="23" t="s">
        <v>6</v>
      </c>
      <c r="C51" s="75" t="s">
        <v>207</v>
      </c>
      <c r="D51" s="75" t="s">
        <v>207</v>
      </c>
      <c r="E51" s="75" t="s">
        <v>207</v>
      </c>
      <c r="F51" s="75" t="s">
        <v>207</v>
      </c>
      <c r="G51" s="75" t="s">
        <v>207</v>
      </c>
      <c r="H51" s="75">
        <v>3</v>
      </c>
      <c r="I51" s="75">
        <v>6</v>
      </c>
      <c r="J51" s="75">
        <v>3</v>
      </c>
      <c r="K51" s="75">
        <v>3</v>
      </c>
      <c r="L51" s="15">
        <v>6</v>
      </c>
      <c r="M51" s="35" t="s">
        <v>207</v>
      </c>
      <c r="N51" s="34" t="s">
        <v>207</v>
      </c>
      <c r="O51" s="34" t="s">
        <v>207</v>
      </c>
      <c r="P51" s="34" t="s">
        <v>207</v>
      </c>
      <c r="Q51" s="34" t="s">
        <v>207</v>
      </c>
      <c r="R51" s="34">
        <v>1.9230769230769232E-2</v>
      </c>
      <c r="S51" s="34">
        <v>1.1834319526627219E-2</v>
      </c>
      <c r="T51" s="34">
        <v>6.8493150684931503E-3</v>
      </c>
      <c r="U51" s="34">
        <v>6.5789473684210523E-3</v>
      </c>
      <c r="V51" s="34">
        <v>1.282051282051282E-2</v>
      </c>
    </row>
    <row r="52" spans="1:22" s="18" customFormat="1" x14ac:dyDescent="0.3">
      <c r="A52" s="119" t="str">
        <f t="shared" si="1"/>
        <v>17 years</v>
      </c>
      <c r="B52" s="19" t="s">
        <v>2</v>
      </c>
      <c r="C52" s="76" t="s">
        <v>207</v>
      </c>
      <c r="D52" s="76" t="s">
        <v>207</v>
      </c>
      <c r="E52" s="76" t="s">
        <v>207</v>
      </c>
      <c r="F52" s="76" t="s">
        <v>207</v>
      </c>
      <c r="G52" s="76" t="s">
        <v>207</v>
      </c>
      <c r="H52" s="76">
        <v>9</v>
      </c>
      <c r="I52" s="76">
        <v>33</v>
      </c>
      <c r="J52" s="76">
        <v>30</v>
      </c>
      <c r="K52" s="76">
        <v>42</v>
      </c>
      <c r="L52" s="55">
        <v>48</v>
      </c>
      <c r="M52" s="52" t="s">
        <v>207</v>
      </c>
      <c r="N52" s="44" t="s">
        <v>207</v>
      </c>
      <c r="O52" s="44" t="s">
        <v>207</v>
      </c>
      <c r="P52" s="44" t="s">
        <v>207</v>
      </c>
      <c r="Q52" s="44" t="s">
        <v>207</v>
      </c>
      <c r="R52" s="44">
        <v>5.7692307692307696E-2</v>
      </c>
      <c r="S52" s="44">
        <v>6.5088757396449703E-2</v>
      </c>
      <c r="T52" s="44">
        <v>6.8493150684931503E-2</v>
      </c>
      <c r="U52" s="44">
        <v>9.2105263157894732E-2</v>
      </c>
      <c r="V52" s="44">
        <v>0.10256410256410256</v>
      </c>
    </row>
  </sheetData>
  <autoFilter ref="A8:B52" xr:uid="{9ADF98D9-A051-4C43-A1C0-CBB38618A5E0}"/>
  <customSheetViews>
    <customSheetView guid="{608C5311-9BDC-4FEE-A26E-8CF6B2EC5F35}">
      <selection sqref="A1:K1"/>
      <pageMargins left="0.7" right="0.7" top="0.75" bottom="0.75" header="0.3" footer="0.3"/>
      <pageSetup paperSize="9" orientation="landscape" r:id="rId1"/>
    </customSheetView>
  </customSheetViews>
  <mergeCells count="11">
    <mergeCell ref="A4:V4"/>
    <mergeCell ref="A1:V1"/>
    <mergeCell ref="A2:V2"/>
    <mergeCell ref="A3:V3"/>
    <mergeCell ref="A29:A40"/>
    <mergeCell ref="A41:A52"/>
    <mergeCell ref="A5:V5"/>
    <mergeCell ref="A6:V6"/>
    <mergeCell ref="C7:L7"/>
    <mergeCell ref="M7:V7"/>
    <mergeCell ref="A9:A28"/>
  </mergeCells>
  <hyperlinks>
    <hyperlink ref="A4:G4" location="'Definitions and data notes'!A1" display="For more information on how to interpret these figures, please read the Definitions and data notes." xr:uid="{74435082-FEBB-4923-B71D-61EEAE95C41F}"/>
    <hyperlink ref="A5:G5" location="Contents!A1" display="Back to Contents page" xr:uid="{D0AF3B5D-B0ED-4F02-990D-09C22BA02182}"/>
  </hyperlinks>
  <pageMargins left="0.7" right="0.7" top="0.75" bottom="0.75" header="0.3" footer="0.3"/>
  <pageSetup paperSize="8" scale="95"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74DE-9B05-46F2-ADA8-4DE2CC57F528}">
  <sheetPr codeName="Sheet12">
    <pageSetUpPr fitToPage="1"/>
  </sheetPr>
  <dimension ref="A1:V32"/>
  <sheetViews>
    <sheetView workbookViewId="0">
      <selection sqref="A1:V1"/>
    </sheetView>
  </sheetViews>
  <sheetFormatPr defaultColWidth="9" defaultRowHeight="14.5" x14ac:dyDescent="0.3"/>
  <cols>
    <col min="1" max="1" width="15.61328125" style="18" customWidth="1"/>
    <col min="2" max="2" width="40.61328125" style="18" customWidth="1"/>
    <col min="3" max="22" width="8.15234375" style="18" customWidth="1"/>
    <col min="23" max="16384" width="9" style="18"/>
  </cols>
  <sheetData>
    <row r="1" spans="1:22" s="32" customFormat="1" x14ac:dyDescent="0.3">
      <c r="A1" s="115" t="s">
        <v>204</v>
      </c>
      <c r="B1" s="115"/>
      <c r="C1" s="115"/>
      <c r="D1" s="115"/>
      <c r="E1" s="115"/>
      <c r="F1" s="115"/>
      <c r="G1" s="115"/>
      <c r="H1" s="115"/>
      <c r="I1" s="115"/>
      <c r="J1" s="115"/>
      <c r="K1" s="115"/>
      <c r="L1" s="115"/>
      <c r="M1" s="115"/>
      <c r="N1" s="115"/>
      <c r="O1" s="115"/>
      <c r="P1" s="115"/>
      <c r="Q1" s="115"/>
      <c r="R1" s="115"/>
      <c r="S1" s="115"/>
      <c r="T1" s="115"/>
      <c r="U1" s="115"/>
      <c r="V1" s="115"/>
    </row>
    <row r="2" spans="1:22" s="13" customFormat="1" ht="14.25" customHeight="1" x14ac:dyDescent="0.3">
      <c r="A2" s="112" t="s">
        <v>211</v>
      </c>
      <c r="B2" s="112"/>
      <c r="C2" s="112"/>
      <c r="D2" s="112"/>
      <c r="E2" s="112"/>
      <c r="F2" s="112"/>
      <c r="G2" s="112"/>
      <c r="H2" s="112"/>
      <c r="I2" s="112"/>
      <c r="J2" s="112"/>
      <c r="K2" s="112"/>
      <c r="L2" s="112"/>
      <c r="M2" s="112"/>
      <c r="N2" s="112"/>
      <c r="O2" s="112"/>
      <c r="P2" s="112"/>
      <c r="Q2" s="112"/>
      <c r="R2" s="112"/>
      <c r="S2" s="112"/>
      <c r="T2" s="112"/>
      <c r="U2" s="112"/>
      <c r="V2" s="112"/>
    </row>
    <row r="3" spans="1:22" s="13" customFormat="1" ht="14.25" customHeight="1" x14ac:dyDescent="0.3">
      <c r="A3" s="112" t="s">
        <v>191</v>
      </c>
      <c r="B3" s="112"/>
      <c r="C3" s="112"/>
      <c r="D3" s="112"/>
      <c r="E3" s="112"/>
      <c r="F3" s="112"/>
      <c r="G3" s="112"/>
      <c r="H3" s="112"/>
      <c r="I3" s="112"/>
      <c r="J3" s="112"/>
      <c r="K3" s="112"/>
      <c r="L3" s="112"/>
      <c r="M3" s="112"/>
      <c r="N3" s="112"/>
      <c r="O3" s="112"/>
      <c r="P3" s="112"/>
      <c r="Q3" s="112"/>
      <c r="R3" s="112"/>
      <c r="S3" s="112"/>
      <c r="T3" s="112"/>
      <c r="U3" s="112"/>
      <c r="V3" s="112"/>
    </row>
    <row r="4" spans="1:22" ht="14.25" customHeight="1" x14ac:dyDescent="0.3">
      <c r="A4" s="116" t="s">
        <v>140</v>
      </c>
      <c r="B4" s="116"/>
      <c r="C4" s="116"/>
      <c r="D4" s="116"/>
      <c r="E4" s="116"/>
      <c r="F4" s="116"/>
      <c r="G4" s="116"/>
      <c r="H4" s="116"/>
      <c r="I4" s="116"/>
      <c r="J4" s="116"/>
      <c r="K4" s="116"/>
      <c r="L4" s="116"/>
      <c r="M4" s="116"/>
      <c r="N4" s="116"/>
      <c r="O4" s="116"/>
      <c r="P4" s="116"/>
      <c r="Q4" s="116"/>
      <c r="R4" s="116"/>
      <c r="S4" s="116"/>
      <c r="T4" s="116"/>
      <c r="U4" s="116"/>
      <c r="V4" s="116"/>
    </row>
    <row r="5" spans="1:22" ht="14.25" customHeight="1" x14ac:dyDescent="0.3">
      <c r="A5" s="116" t="s">
        <v>139</v>
      </c>
      <c r="B5" s="116"/>
      <c r="C5" s="116"/>
      <c r="D5" s="116"/>
      <c r="E5" s="116"/>
      <c r="F5" s="116"/>
      <c r="G5" s="116"/>
      <c r="H5" s="116"/>
      <c r="I5" s="116"/>
      <c r="J5" s="116"/>
      <c r="K5" s="116"/>
      <c r="L5" s="116"/>
      <c r="M5" s="116"/>
      <c r="N5" s="116"/>
      <c r="O5" s="116"/>
      <c r="P5" s="116"/>
      <c r="Q5" s="116"/>
      <c r="R5" s="116"/>
      <c r="S5" s="116"/>
      <c r="T5" s="116"/>
      <c r="U5" s="116"/>
      <c r="V5" s="116"/>
    </row>
    <row r="6" spans="1:22" s="13" customFormat="1" x14ac:dyDescent="0.3">
      <c r="A6" s="112" t="s">
        <v>216</v>
      </c>
      <c r="B6" s="112"/>
      <c r="C6" s="112"/>
      <c r="D6" s="112"/>
      <c r="E6" s="112"/>
      <c r="F6" s="112"/>
      <c r="G6" s="112"/>
      <c r="H6" s="112"/>
      <c r="I6" s="112"/>
      <c r="J6" s="112"/>
      <c r="K6" s="112"/>
      <c r="L6" s="112"/>
      <c r="M6" s="112"/>
      <c r="N6" s="112"/>
      <c r="O6" s="112"/>
      <c r="P6" s="112"/>
      <c r="Q6" s="112"/>
      <c r="R6" s="112"/>
      <c r="S6" s="112"/>
      <c r="T6" s="112"/>
      <c r="U6" s="112"/>
      <c r="V6" s="112"/>
    </row>
    <row r="7" spans="1:22" s="13" customFormat="1" x14ac:dyDescent="0.3">
      <c r="A7" s="139"/>
      <c r="B7" s="139"/>
      <c r="C7" s="122" t="s">
        <v>141</v>
      </c>
      <c r="D7" s="122"/>
      <c r="E7" s="122"/>
      <c r="F7" s="122"/>
      <c r="G7" s="122"/>
      <c r="H7" s="122"/>
      <c r="I7" s="122"/>
      <c r="J7" s="122"/>
      <c r="K7" s="122"/>
      <c r="L7" s="122"/>
      <c r="M7" s="123" t="s">
        <v>138</v>
      </c>
      <c r="N7" s="122"/>
      <c r="O7" s="122"/>
      <c r="P7" s="122"/>
      <c r="Q7" s="122"/>
      <c r="R7" s="122"/>
      <c r="S7" s="122"/>
      <c r="T7" s="122"/>
      <c r="U7" s="122"/>
      <c r="V7" s="122"/>
    </row>
    <row r="8" spans="1:22" x14ac:dyDescent="0.3">
      <c r="A8" s="12" t="s">
        <v>147</v>
      </c>
      <c r="B8" s="12" t="s">
        <v>114</v>
      </c>
      <c r="C8" s="1">
        <v>2014</v>
      </c>
      <c r="D8" s="1">
        <v>2015</v>
      </c>
      <c r="E8" s="1">
        <v>2016</v>
      </c>
      <c r="F8" s="1">
        <v>2017</v>
      </c>
      <c r="G8" s="1">
        <v>2018</v>
      </c>
      <c r="H8" s="1">
        <v>2019</v>
      </c>
      <c r="I8" s="1">
        <v>2020</v>
      </c>
      <c r="J8" s="1">
        <v>2021</v>
      </c>
      <c r="K8" s="1">
        <v>2022</v>
      </c>
      <c r="L8" s="40">
        <v>2023</v>
      </c>
      <c r="M8" s="1">
        <v>2014</v>
      </c>
      <c r="N8" s="1">
        <v>2015</v>
      </c>
      <c r="O8" s="1">
        <v>2016</v>
      </c>
      <c r="P8" s="1">
        <v>2017</v>
      </c>
      <c r="Q8" s="1">
        <v>2018</v>
      </c>
      <c r="R8" s="1">
        <v>2019</v>
      </c>
      <c r="S8" s="1">
        <v>2020</v>
      </c>
      <c r="T8" s="1">
        <v>2021</v>
      </c>
      <c r="U8" s="1">
        <v>2022</v>
      </c>
      <c r="V8" s="1">
        <v>2023</v>
      </c>
    </row>
    <row r="9" spans="1:22" ht="14.25" customHeight="1" x14ac:dyDescent="0.3">
      <c r="A9" s="118" t="s">
        <v>148</v>
      </c>
      <c r="B9" s="23" t="s">
        <v>115</v>
      </c>
      <c r="C9" s="15">
        <v>48</v>
      </c>
      <c r="D9" s="15">
        <v>33</v>
      </c>
      <c r="E9" s="15">
        <v>36</v>
      </c>
      <c r="F9" s="15">
        <v>33</v>
      </c>
      <c r="G9" s="15">
        <v>33</v>
      </c>
      <c r="H9" s="15">
        <v>27</v>
      </c>
      <c r="I9" s="15">
        <v>72</v>
      </c>
      <c r="J9" s="15">
        <v>48</v>
      </c>
      <c r="K9" s="15">
        <v>84</v>
      </c>
      <c r="L9" s="15">
        <v>81</v>
      </c>
      <c r="M9" s="91">
        <v>6.5573770491803282E-2</v>
      </c>
      <c r="N9" s="92">
        <v>5.7894736842105263E-2</v>
      </c>
      <c r="O9" s="92">
        <v>6.8571428571428575E-2</v>
      </c>
      <c r="P9" s="92">
        <v>5.5837563451776651E-2</v>
      </c>
      <c r="Q9" s="92">
        <v>7.4829931972789115E-2</v>
      </c>
      <c r="R9" s="92">
        <v>7.9646017699115043E-2</v>
      </c>
      <c r="S9" s="92">
        <v>0.1951219512195122</v>
      </c>
      <c r="T9" s="92">
        <v>0.16326530612244897</v>
      </c>
      <c r="U9" s="92">
        <v>0.27450980392156865</v>
      </c>
      <c r="V9" s="92">
        <v>0.25233644859813081</v>
      </c>
    </row>
    <row r="10" spans="1:22" x14ac:dyDescent="0.3">
      <c r="A10" s="118" t="str">
        <f>A9</f>
        <v>Total
(including 10 - 16 year olds and 17 year olds from 1 July 2019)</v>
      </c>
      <c r="B10" s="23" t="s">
        <v>116</v>
      </c>
      <c r="C10" s="15">
        <v>99</v>
      </c>
      <c r="D10" s="15">
        <v>84</v>
      </c>
      <c r="E10" s="15">
        <v>87</v>
      </c>
      <c r="F10" s="15">
        <v>87</v>
      </c>
      <c r="G10" s="15">
        <v>99</v>
      </c>
      <c r="H10" s="15">
        <v>69</v>
      </c>
      <c r="I10" s="15">
        <v>51</v>
      </c>
      <c r="J10" s="15">
        <v>39</v>
      </c>
      <c r="K10" s="15">
        <v>36</v>
      </c>
      <c r="L10" s="15">
        <v>51</v>
      </c>
      <c r="M10" s="91">
        <v>0.13524590163934427</v>
      </c>
      <c r="N10" s="92">
        <v>0.14736842105263157</v>
      </c>
      <c r="O10" s="92">
        <v>0.1657142857142857</v>
      </c>
      <c r="P10" s="92">
        <v>0.14720812182741116</v>
      </c>
      <c r="Q10" s="92">
        <v>0.22448979591836735</v>
      </c>
      <c r="R10" s="92">
        <v>0.20353982300884957</v>
      </c>
      <c r="S10" s="92">
        <v>0.13821138211382114</v>
      </c>
      <c r="T10" s="92">
        <v>0.1326530612244898</v>
      </c>
      <c r="U10" s="92">
        <v>0.11764705882352941</v>
      </c>
      <c r="V10" s="92">
        <v>0.15887850467289719</v>
      </c>
    </row>
    <row r="11" spans="1:22" x14ac:dyDescent="0.3">
      <c r="A11" s="118" t="str">
        <f t="shared" ref="A11:A16" si="0">A10</f>
        <v>Total
(including 10 - 16 year olds and 17 year olds from 1 July 2019)</v>
      </c>
      <c r="B11" s="23" t="s">
        <v>117</v>
      </c>
      <c r="C11" s="15">
        <v>78</v>
      </c>
      <c r="D11" s="15">
        <v>72</v>
      </c>
      <c r="E11" s="15">
        <v>42</v>
      </c>
      <c r="F11" s="15">
        <v>87</v>
      </c>
      <c r="G11" s="15">
        <v>84</v>
      </c>
      <c r="H11" s="15">
        <v>33</v>
      </c>
      <c r="I11" s="15">
        <v>36</v>
      </c>
      <c r="J11" s="15">
        <v>36</v>
      </c>
      <c r="K11" s="15">
        <v>24</v>
      </c>
      <c r="L11" s="15">
        <v>24</v>
      </c>
      <c r="M11" s="91">
        <v>0.10655737704918032</v>
      </c>
      <c r="N11" s="92">
        <v>0.12631578947368421</v>
      </c>
      <c r="O11" s="92">
        <v>0.08</v>
      </c>
      <c r="P11" s="92">
        <v>0.14720812182741116</v>
      </c>
      <c r="Q11" s="92">
        <v>0.19047619047619047</v>
      </c>
      <c r="R11" s="92">
        <v>9.7345132743362831E-2</v>
      </c>
      <c r="S11" s="92">
        <v>9.7560975609756101E-2</v>
      </c>
      <c r="T11" s="92">
        <v>0.12244897959183673</v>
      </c>
      <c r="U11" s="92">
        <v>7.8431372549019607E-2</v>
      </c>
      <c r="V11" s="92">
        <v>7.476635514018691E-2</v>
      </c>
    </row>
    <row r="12" spans="1:22" x14ac:dyDescent="0.3">
      <c r="A12" s="118" t="str">
        <f t="shared" si="0"/>
        <v>Total
(including 10 - 16 year olds and 17 year olds from 1 July 2019)</v>
      </c>
      <c r="B12" s="23" t="s">
        <v>118</v>
      </c>
      <c r="C12" s="15">
        <v>138</v>
      </c>
      <c r="D12" s="15">
        <v>96</v>
      </c>
      <c r="E12" s="15">
        <v>93</v>
      </c>
      <c r="F12" s="15">
        <v>99</v>
      </c>
      <c r="G12" s="15">
        <v>75</v>
      </c>
      <c r="H12" s="15">
        <v>72</v>
      </c>
      <c r="I12" s="15">
        <v>66</v>
      </c>
      <c r="J12" s="15">
        <v>48</v>
      </c>
      <c r="K12" s="15">
        <v>39</v>
      </c>
      <c r="L12" s="15">
        <v>51</v>
      </c>
      <c r="M12" s="91">
        <v>0.18852459016393441</v>
      </c>
      <c r="N12" s="92">
        <v>0.16842105263157894</v>
      </c>
      <c r="O12" s="92">
        <v>0.17714285714285713</v>
      </c>
      <c r="P12" s="92">
        <v>0.16751269035532995</v>
      </c>
      <c r="Q12" s="92">
        <v>0.17006802721088435</v>
      </c>
      <c r="R12" s="92">
        <v>0.21238938053097345</v>
      </c>
      <c r="S12" s="92">
        <v>0.17886178861788618</v>
      </c>
      <c r="T12" s="92">
        <v>0.16326530612244897</v>
      </c>
      <c r="U12" s="92">
        <v>0.12745098039215685</v>
      </c>
      <c r="V12" s="92">
        <v>0.15887850467289719</v>
      </c>
    </row>
    <row r="13" spans="1:22" x14ac:dyDescent="0.3">
      <c r="A13" s="118" t="str">
        <f t="shared" si="0"/>
        <v>Total
(including 10 - 16 year olds and 17 year olds from 1 July 2019)</v>
      </c>
      <c r="B13" s="23" t="s">
        <v>122</v>
      </c>
      <c r="C13" s="15">
        <v>6</v>
      </c>
      <c r="D13" s="15">
        <v>6</v>
      </c>
      <c r="E13" s="15">
        <v>3</v>
      </c>
      <c r="F13" s="15">
        <v>12</v>
      </c>
      <c r="G13" s="15">
        <v>6</v>
      </c>
      <c r="H13" s="15">
        <v>3</v>
      </c>
      <c r="I13" s="15">
        <v>3</v>
      </c>
      <c r="J13" s="15">
        <v>3</v>
      </c>
      <c r="K13" s="15">
        <v>0</v>
      </c>
      <c r="L13" s="15">
        <v>0</v>
      </c>
      <c r="M13" s="91">
        <v>8.1967213114754103E-3</v>
      </c>
      <c r="N13" s="92">
        <v>1.0526315789473684E-2</v>
      </c>
      <c r="O13" s="92">
        <v>5.7142857142857143E-3</v>
      </c>
      <c r="P13" s="92">
        <v>2.030456852791878E-2</v>
      </c>
      <c r="Q13" s="92">
        <v>1.3605442176870748E-2</v>
      </c>
      <c r="R13" s="92">
        <v>8.8495575221238937E-3</v>
      </c>
      <c r="S13" s="92">
        <v>8.130081300813009E-3</v>
      </c>
      <c r="T13" s="92">
        <v>1.020408163265306E-2</v>
      </c>
      <c r="U13" s="92">
        <v>0</v>
      </c>
      <c r="V13" s="92">
        <v>0</v>
      </c>
    </row>
    <row r="14" spans="1:22" x14ac:dyDescent="0.3">
      <c r="A14" s="118" t="str">
        <f t="shared" si="0"/>
        <v>Total
(including 10 - 16 year olds and 17 year olds from 1 July 2019)</v>
      </c>
      <c r="B14" s="23" t="s">
        <v>119</v>
      </c>
      <c r="C14" s="15">
        <v>189</v>
      </c>
      <c r="D14" s="15">
        <v>147</v>
      </c>
      <c r="E14" s="15">
        <v>126</v>
      </c>
      <c r="F14" s="15">
        <v>135</v>
      </c>
      <c r="G14" s="15">
        <v>72</v>
      </c>
      <c r="H14" s="15">
        <v>63</v>
      </c>
      <c r="I14" s="15">
        <v>51</v>
      </c>
      <c r="J14" s="15">
        <v>54</v>
      </c>
      <c r="K14" s="15">
        <v>57</v>
      </c>
      <c r="L14" s="15">
        <v>45</v>
      </c>
      <c r="M14" s="91">
        <v>0.25819672131147542</v>
      </c>
      <c r="N14" s="92">
        <v>0.25789473684210529</v>
      </c>
      <c r="O14" s="92">
        <v>0.24</v>
      </c>
      <c r="P14" s="92">
        <v>0.22842639593908629</v>
      </c>
      <c r="Q14" s="92">
        <v>0.16326530612244897</v>
      </c>
      <c r="R14" s="92">
        <v>0.18584070796460178</v>
      </c>
      <c r="S14" s="92">
        <v>0.13821138211382114</v>
      </c>
      <c r="T14" s="92">
        <v>0.18367346938775511</v>
      </c>
      <c r="U14" s="92">
        <v>0.18627450980392157</v>
      </c>
      <c r="V14" s="92">
        <v>0.14018691588785046</v>
      </c>
    </row>
    <row r="15" spans="1:22" x14ac:dyDescent="0.3">
      <c r="A15" s="118" t="str">
        <f t="shared" si="0"/>
        <v>Total
(including 10 - 16 year olds and 17 year olds from 1 July 2019)</v>
      </c>
      <c r="B15" s="23" t="s">
        <v>120</v>
      </c>
      <c r="C15" s="15">
        <v>174</v>
      </c>
      <c r="D15" s="15">
        <v>129</v>
      </c>
      <c r="E15" s="15">
        <v>132</v>
      </c>
      <c r="F15" s="15">
        <v>135</v>
      </c>
      <c r="G15" s="15">
        <v>78</v>
      </c>
      <c r="H15" s="15">
        <v>75</v>
      </c>
      <c r="I15" s="15">
        <v>93</v>
      </c>
      <c r="J15" s="15">
        <v>69</v>
      </c>
      <c r="K15" s="15">
        <v>63</v>
      </c>
      <c r="L15" s="15">
        <v>72</v>
      </c>
      <c r="M15" s="91">
        <v>0.23770491803278687</v>
      </c>
      <c r="N15" s="92">
        <v>0.22631578947368422</v>
      </c>
      <c r="O15" s="92">
        <v>0.25142857142857145</v>
      </c>
      <c r="P15" s="92">
        <v>0.22842639593908629</v>
      </c>
      <c r="Q15" s="92">
        <v>0.17687074829931973</v>
      </c>
      <c r="R15" s="92">
        <v>0.22123893805309736</v>
      </c>
      <c r="S15" s="92">
        <v>0.25203252032520324</v>
      </c>
      <c r="T15" s="92">
        <v>0.23469387755102042</v>
      </c>
      <c r="U15" s="92">
        <v>0.20588235294117646</v>
      </c>
      <c r="V15" s="92">
        <v>0.22429906542056074</v>
      </c>
    </row>
    <row r="16" spans="1:22" x14ac:dyDescent="0.3">
      <c r="A16" s="119" t="str">
        <f t="shared" si="0"/>
        <v>Total
(including 10 - 16 year olds and 17 year olds from 1 July 2019)</v>
      </c>
      <c r="B16" s="26" t="s">
        <v>0</v>
      </c>
      <c r="C16" s="60">
        <v>732</v>
      </c>
      <c r="D16" s="60">
        <v>570</v>
      </c>
      <c r="E16" s="60">
        <v>525</v>
      </c>
      <c r="F16" s="60">
        <v>591</v>
      </c>
      <c r="G16" s="60">
        <v>441</v>
      </c>
      <c r="H16" s="60">
        <v>339</v>
      </c>
      <c r="I16" s="60">
        <v>369</v>
      </c>
      <c r="J16" s="60">
        <v>294</v>
      </c>
      <c r="K16" s="60">
        <v>306</v>
      </c>
      <c r="L16" s="60">
        <v>321</v>
      </c>
      <c r="M16" s="93">
        <v>1</v>
      </c>
      <c r="N16" s="94">
        <v>1</v>
      </c>
      <c r="O16" s="94">
        <v>1</v>
      </c>
      <c r="P16" s="94">
        <v>1</v>
      </c>
      <c r="Q16" s="94">
        <v>1</v>
      </c>
      <c r="R16" s="94">
        <v>1</v>
      </c>
      <c r="S16" s="94">
        <v>1</v>
      </c>
      <c r="T16" s="94">
        <v>1</v>
      </c>
      <c r="U16" s="94">
        <v>1</v>
      </c>
      <c r="V16" s="94">
        <v>1</v>
      </c>
    </row>
    <row r="17" spans="1:22" x14ac:dyDescent="0.3">
      <c r="A17" s="120" t="s">
        <v>149</v>
      </c>
      <c r="B17" s="23" t="s">
        <v>115</v>
      </c>
      <c r="C17" s="15">
        <v>48</v>
      </c>
      <c r="D17" s="15">
        <v>33</v>
      </c>
      <c r="E17" s="15">
        <v>36</v>
      </c>
      <c r="F17" s="15">
        <v>33</v>
      </c>
      <c r="G17" s="15">
        <v>33</v>
      </c>
      <c r="H17" s="15">
        <v>18</v>
      </c>
      <c r="I17" s="15">
        <v>9</v>
      </c>
      <c r="J17" s="15">
        <v>6</v>
      </c>
      <c r="K17" s="15">
        <v>9</v>
      </c>
      <c r="L17" s="15">
        <v>12</v>
      </c>
      <c r="M17" s="91">
        <v>6.5573770491803282E-2</v>
      </c>
      <c r="N17" s="92">
        <v>5.7894736842105263E-2</v>
      </c>
      <c r="O17" s="92">
        <v>6.8571428571428575E-2</v>
      </c>
      <c r="P17" s="92">
        <v>5.5837563451776651E-2</v>
      </c>
      <c r="Q17" s="92">
        <v>7.4829931972789115E-2</v>
      </c>
      <c r="R17" s="92">
        <v>6.1224489795918366E-2</v>
      </c>
      <c r="S17" s="92">
        <v>4.1666666666666664E-2</v>
      </c>
      <c r="T17" s="92">
        <v>3.7735849056603772E-2</v>
      </c>
      <c r="U17" s="92">
        <v>6.3829787234042548E-2</v>
      </c>
      <c r="V17" s="92">
        <v>6.5573770491803282E-2</v>
      </c>
    </row>
    <row r="18" spans="1:22" x14ac:dyDescent="0.3">
      <c r="A18" s="118" t="str">
        <f>A17</f>
        <v>10 - 16 years</v>
      </c>
      <c r="B18" s="23" t="s">
        <v>116</v>
      </c>
      <c r="C18" s="15">
        <v>99</v>
      </c>
      <c r="D18" s="15">
        <v>84</v>
      </c>
      <c r="E18" s="15">
        <v>87</v>
      </c>
      <c r="F18" s="15">
        <v>87</v>
      </c>
      <c r="G18" s="15">
        <v>99</v>
      </c>
      <c r="H18" s="15">
        <v>66</v>
      </c>
      <c r="I18" s="15">
        <v>42</v>
      </c>
      <c r="J18" s="15">
        <v>30</v>
      </c>
      <c r="K18" s="15">
        <v>27</v>
      </c>
      <c r="L18" s="15">
        <v>45</v>
      </c>
      <c r="M18" s="91">
        <v>0.13524590163934427</v>
      </c>
      <c r="N18" s="92">
        <v>0.14736842105263157</v>
      </c>
      <c r="O18" s="92">
        <v>0.1657142857142857</v>
      </c>
      <c r="P18" s="92">
        <v>0.14720812182741116</v>
      </c>
      <c r="Q18" s="92">
        <v>0.22448979591836735</v>
      </c>
      <c r="R18" s="92">
        <v>0.22448979591836735</v>
      </c>
      <c r="S18" s="92">
        <v>0.19444444444444445</v>
      </c>
      <c r="T18" s="92">
        <v>0.18867924528301888</v>
      </c>
      <c r="U18" s="92">
        <v>0.19148936170212766</v>
      </c>
      <c r="V18" s="92">
        <v>0.24590163934426229</v>
      </c>
    </row>
    <row r="19" spans="1:22" x14ac:dyDescent="0.3">
      <c r="A19" s="118" t="str">
        <f t="shared" ref="A19:A24" si="1">A18</f>
        <v>10 - 16 years</v>
      </c>
      <c r="B19" s="23" t="s">
        <v>117</v>
      </c>
      <c r="C19" s="15">
        <v>78</v>
      </c>
      <c r="D19" s="15">
        <v>72</v>
      </c>
      <c r="E19" s="15">
        <v>42</v>
      </c>
      <c r="F19" s="15">
        <v>87</v>
      </c>
      <c r="G19" s="15">
        <v>84</v>
      </c>
      <c r="H19" s="15">
        <v>36</v>
      </c>
      <c r="I19" s="15">
        <v>33</v>
      </c>
      <c r="J19" s="15">
        <v>24</v>
      </c>
      <c r="K19" s="15">
        <v>21</v>
      </c>
      <c r="L19" s="15">
        <v>21</v>
      </c>
      <c r="M19" s="91">
        <v>0.10655737704918032</v>
      </c>
      <c r="N19" s="92">
        <v>0.12631578947368421</v>
      </c>
      <c r="O19" s="92">
        <v>0.08</v>
      </c>
      <c r="P19" s="92">
        <v>0.14720812182741116</v>
      </c>
      <c r="Q19" s="92">
        <v>0.19047619047619047</v>
      </c>
      <c r="R19" s="92">
        <v>0.12244897959183673</v>
      </c>
      <c r="S19" s="92">
        <v>0.15277777777777779</v>
      </c>
      <c r="T19" s="92">
        <v>0.15094339622641509</v>
      </c>
      <c r="U19" s="92">
        <v>0.14893617021276595</v>
      </c>
      <c r="V19" s="92">
        <v>0.11475409836065574</v>
      </c>
    </row>
    <row r="20" spans="1:22" x14ac:dyDescent="0.3">
      <c r="A20" s="118" t="str">
        <f t="shared" si="1"/>
        <v>10 - 16 years</v>
      </c>
      <c r="B20" s="23" t="s">
        <v>118</v>
      </c>
      <c r="C20" s="15">
        <v>138</v>
      </c>
      <c r="D20" s="15">
        <v>96</v>
      </c>
      <c r="E20" s="15">
        <v>93</v>
      </c>
      <c r="F20" s="15">
        <v>99</v>
      </c>
      <c r="G20" s="15">
        <v>75</v>
      </c>
      <c r="H20" s="15">
        <v>69</v>
      </c>
      <c r="I20" s="15">
        <v>54</v>
      </c>
      <c r="J20" s="15">
        <v>42</v>
      </c>
      <c r="K20" s="15">
        <v>30</v>
      </c>
      <c r="L20" s="15">
        <v>42</v>
      </c>
      <c r="M20" s="91">
        <v>0.18852459016393441</v>
      </c>
      <c r="N20" s="92">
        <v>0.16842105263157894</v>
      </c>
      <c r="O20" s="92">
        <v>0.17714285714285713</v>
      </c>
      <c r="P20" s="92">
        <v>0.16751269035532995</v>
      </c>
      <c r="Q20" s="92">
        <v>0.17006802721088435</v>
      </c>
      <c r="R20" s="92">
        <v>0.23469387755102042</v>
      </c>
      <c r="S20" s="92">
        <v>0.25</v>
      </c>
      <c r="T20" s="92">
        <v>0.26415094339622641</v>
      </c>
      <c r="U20" s="92">
        <v>0.21276595744680851</v>
      </c>
      <c r="V20" s="92">
        <v>0.22950819672131148</v>
      </c>
    </row>
    <row r="21" spans="1:22" x14ac:dyDescent="0.3">
      <c r="A21" s="118" t="str">
        <f t="shared" si="1"/>
        <v>10 - 16 years</v>
      </c>
      <c r="B21" s="23" t="s">
        <v>122</v>
      </c>
      <c r="C21" s="15">
        <v>6</v>
      </c>
      <c r="D21" s="15">
        <v>6</v>
      </c>
      <c r="E21" s="15">
        <v>3</v>
      </c>
      <c r="F21" s="15">
        <v>12</v>
      </c>
      <c r="G21" s="15">
        <v>6</v>
      </c>
      <c r="H21" s="15">
        <v>3</v>
      </c>
      <c r="I21" s="15">
        <v>3</v>
      </c>
      <c r="J21" s="15">
        <v>3</v>
      </c>
      <c r="K21" s="15">
        <v>0</v>
      </c>
      <c r="L21" s="15">
        <v>0</v>
      </c>
      <c r="M21" s="91">
        <v>8.1967213114754103E-3</v>
      </c>
      <c r="N21" s="92">
        <v>1.0526315789473684E-2</v>
      </c>
      <c r="O21" s="92">
        <v>5.7142857142857143E-3</v>
      </c>
      <c r="P21" s="92">
        <v>2.030456852791878E-2</v>
      </c>
      <c r="Q21" s="92">
        <v>1.3605442176870748E-2</v>
      </c>
      <c r="R21" s="92">
        <v>1.020408163265306E-2</v>
      </c>
      <c r="S21" s="92">
        <v>1.3888888888888888E-2</v>
      </c>
      <c r="T21" s="92">
        <v>1.8867924528301886E-2</v>
      </c>
      <c r="U21" s="92">
        <v>0</v>
      </c>
      <c r="V21" s="92">
        <v>0</v>
      </c>
    </row>
    <row r="22" spans="1:22" x14ac:dyDescent="0.3">
      <c r="A22" s="118" t="str">
        <f t="shared" si="1"/>
        <v>10 - 16 years</v>
      </c>
      <c r="B22" s="23" t="s">
        <v>119</v>
      </c>
      <c r="C22" s="15">
        <v>189</v>
      </c>
      <c r="D22" s="15">
        <v>147</v>
      </c>
      <c r="E22" s="15">
        <v>126</v>
      </c>
      <c r="F22" s="15">
        <v>135</v>
      </c>
      <c r="G22" s="15">
        <v>72</v>
      </c>
      <c r="H22" s="15">
        <v>45</v>
      </c>
      <c r="I22" s="15">
        <v>24</v>
      </c>
      <c r="J22" s="15">
        <v>18</v>
      </c>
      <c r="K22" s="15">
        <v>24</v>
      </c>
      <c r="L22" s="15">
        <v>24</v>
      </c>
      <c r="M22" s="91">
        <v>0.25819672131147542</v>
      </c>
      <c r="N22" s="92">
        <v>0.25789473684210529</v>
      </c>
      <c r="O22" s="92">
        <v>0.24</v>
      </c>
      <c r="P22" s="92">
        <v>0.22842639593908629</v>
      </c>
      <c r="Q22" s="92">
        <v>0.16326530612244897</v>
      </c>
      <c r="R22" s="92">
        <v>0.15306122448979592</v>
      </c>
      <c r="S22" s="92">
        <v>0.1111111111111111</v>
      </c>
      <c r="T22" s="92">
        <v>0.11320754716981132</v>
      </c>
      <c r="U22" s="92">
        <v>0.1702127659574468</v>
      </c>
      <c r="V22" s="92">
        <v>0.13114754098360656</v>
      </c>
    </row>
    <row r="23" spans="1:22" x14ac:dyDescent="0.3">
      <c r="A23" s="118" t="str">
        <f t="shared" si="1"/>
        <v>10 - 16 years</v>
      </c>
      <c r="B23" s="23" t="s">
        <v>120</v>
      </c>
      <c r="C23" s="15">
        <v>174</v>
      </c>
      <c r="D23" s="15">
        <v>129</v>
      </c>
      <c r="E23" s="15">
        <v>132</v>
      </c>
      <c r="F23" s="15">
        <v>135</v>
      </c>
      <c r="G23" s="15">
        <v>78</v>
      </c>
      <c r="H23" s="15">
        <v>60</v>
      </c>
      <c r="I23" s="15">
        <v>54</v>
      </c>
      <c r="J23" s="15">
        <v>36</v>
      </c>
      <c r="K23" s="15">
        <v>24</v>
      </c>
      <c r="L23" s="15">
        <v>33</v>
      </c>
      <c r="M23" s="91">
        <v>0.23770491803278687</v>
      </c>
      <c r="N23" s="92">
        <v>0.22631578947368422</v>
      </c>
      <c r="O23" s="92">
        <v>0.25142857142857145</v>
      </c>
      <c r="P23" s="92">
        <v>0.22842639593908629</v>
      </c>
      <c r="Q23" s="92">
        <v>0.17687074829931973</v>
      </c>
      <c r="R23" s="92">
        <v>0.20408163265306123</v>
      </c>
      <c r="S23" s="92">
        <v>0.25</v>
      </c>
      <c r="T23" s="92">
        <v>0.22641509433962265</v>
      </c>
      <c r="U23" s="92">
        <v>0.1702127659574468</v>
      </c>
      <c r="V23" s="92">
        <v>0.18032786885245902</v>
      </c>
    </row>
    <row r="24" spans="1:22" x14ac:dyDescent="0.3">
      <c r="A24" s="119" t="str">
        <f t="shared" si="1"/>
        <v>10 - 16 years</v>
      </c>
      <c r="B24" s="26" t="s">
        <v>0</v>
      </c>
      <c r="C24" s="60">
        <v>732</v>
      </c>
      <c r="D24" s="60">
        <v>570</v>
      </c>
      <c r="E24" s="60">
        <v>525</v>
      </c>
      <c r="F24" s="60">
        <v>591</v>
      </c>
      <c r="G24" s="60">
        <v>441</v>
      </c>
      <c r="H24" s="60">
        <v>294</v>
      </c>
      <c r="I24" s="60">
        <v>216</v>
      </c>
      <c r="J24" s="60">
        <v>159</v>
      </c>
      <c r="K24" s="60">
        <v>141</v>
      </c>
      <c r="L24" s="60">
        <v>183</v>
      </c>
      <c r="M24" s="93">
        <v>1</v>
      </c>
      <c r="N24" s="94">
        <v>1</v>
      </c>
      <c r="O24" s="94">
        <v>1</v>
      </c>
      <c r="P24" s="94">
        <v>1</v>
      </c>
      <c r="Q24" s="94">
        <v>1</v>
      </c>
      <c r="R24" s="94">
        <v>1</v>
      </c>
      <c r="S24" s="94">
        <v>1</v>
      </c>
      <c r="T24" s="94">
        <v>1</v>
      </c>
      <c r="U24" s="94">
        <v>1</v>
      </c>
      <c r="V24" s="94">
        <v>1</v>
      </c>
    </row>
    <row r="25" spans="1:22" x14ac:dyDescent="0.3">
      <c r="A25" s="120" t="s">
        <v>150</v>
      </c>
      <c r="B25" s="23" t="s">
        <v>115</v>
      </c>
      <c r="C25" s="15" t="s">
        <v>207</v>
      </c>
      <c r="D25" s="15" t="s">
        <v>207</v>
      </c>
      <c r="E25" s="15" t="s">
        <v>207</v>
      </c>
      <c r="F25" s="15" t="s">
        <v>207</v>
      </c>
      <c r="G25" s="15" t="s">
        <v>207</v>
      </c>
      <c r="H25" s="15">
        <v>9</v>
      </c>
      <c r="I25" s="15">
        <v>63</v>
      </c>
      <c r="J25" s="15">
        <v>45</v>
      </c>
      <c r="K25" s="15">
        <v>75</v>
      </c>
      <c r="L25" s="15">
        <v>66</v>
      </c>
      <c r="M25" s="85" t="s">
        <v>207</v>
      </c>
      <c r="N25" s="82" t="s">
        <v>207</v>
      </c>
      <c r="O25" s="82" t="s">
        <v>207</v>
      </c>
      <c r="P25" s="82" t="s">
        <v>207</v>
      </c>
      <c r="Q25" s="82" t="s">
        <v>207</v>
      </c>
      <c r="R25" s="82">
        <v>0.1875</v>
      </c>
      <c r="S25" s="82">
        <v>0.41176470588235292</v>
      </c>
      <c r="T25" s="82">
        <v>0.33333333333333331</v>
      </c>
      <c r="U25" s="82">
        <v>0.45454545454545453</v>
      </c>
      <c r="V25" s="92">
        <v>0.47826086956521741</v>
      </c>
    </row>
    <row r="26" spans="1:22" x14ac:dyDescent="0.3">
      <c r="A26" s="118" t="str">
        <f>A25</f>
        <v>17 years</v>
      </c>
      <c r="B26" s="23" t="s">
        <v>116</v>
      </c>
      <c r="C26" s="15" t="s">
        <v>207</v>
      </c>
      <c r="D26" s="15" t="s">
        <v>207</v>
      </c>
      <c r="E26" s="15" t="s">
        <v>207</v>
      </c>
      <c r="F26" s="15" t="s">
        <v>207</v>
      </c>
      <c r="G26" s="15" t="s">
        <v>207</v>
      </c>
      <c r="H26" s="15">
        <v>3</v>
      </c>
      <c r="I26" s="15">
        <v>9</v>
      </c>
      <c r="J26" s="15">
        <v>9</v>
      </c>
      <c r="K26" s="15">
        <v>9</v>
      </c>
      <c r="L26" s="15">
        <v>3</v>
      </c>
      <c r="M26" s="85" t="s">
        <v>207</v>
      </c>
      <c r="N26" s="82" t="s">
        <v>207</v>
      </c>
      <c r="O26" s="82" t="s">
        <v>207</v>
      </c>
      <c r="P26" s="82" t="s">
        <v>207</v>
      </c>
      <c r="Q26" s="82" t="s">
        <v>207</v>
      </c>
      <c r="R26" s="82">
        <v>6.25E-2</v>
      </c>
      <c r="S26" s="82">
        <v>5.8823529411764705E-2</v>
      </c>
      <c r="T26" s="82">
        <v>6.6666666666666666E-2</v>
      </c>
      <c r="U26" s="82">
        <v>5.4545454545454543E-2</v>
      </c>
      <c r="V26" s="92">
        <v>2.1739130434782608E-2</v>
      </c>
    </row>
    <row r="27" spans="1:22" x14ac:dyDescent="0.3">
      <c r="A27" s="118" t="str">
        <f t="shared" ref="A27:A32" si="2">A26</f>
        <v>17 years</v>
      </c>
      <c r="B27" s="23" t="s">
        <v>117</v>
      </c>
      <c r="C27" s="15" t="s">
        <v>207</v>
      </c>
      <c r="D27" s="15" t="s">
        <v>207</v>
      </c>
      <c r="E27" s="15" t="s">
        <v>207</v>
      </c>
      <c r="F27" s="15" t="s">
        <v>207</v>
      </c>
      <c r="G27" s="15" t="s">
        <v>207</v>
      </c>
      <c r="H27" s="15">
        <v>3</v>
      </c>
      <c r="I27" s="15">
        <v>3</v>
      </c>
      <c r="J27" s="15">
        <v>12</v>
      </c>
      <c r="K27" s="15">
        <v>3</v>
      </c>
      <c r="L27" s="15">
        <v>3</v>
      </c>
      <c r="M27" s="85" t="s">
        <v>207</v>
      </c>
      <c r="N27" s="82" t="s">
        <v>207</v>
      </c>
      <c r="O27" s="82" t="s">
        <v>207</v>
      </c>
      <c r="P27" s="82" t="s">
        <v>207</v>
      </c>
      <c r="Q27" s="82" t="s">
        <v>207</v>
      </c>
      <c r="R27" s="82">
        <v>6.25E-2</v>
      </c>
      <c r="S27" s="82">
        <v>1.9607843137254902E-2</v>
      </c>
      <c r="T27" s="82">
        <v>8.8888888888888892E-2</v>
      </c>
      <c r="U27" s="82">
        <v>1.8181818181818181E-2</v>
      </c>
      <c r="V27" s="92">
        <v>2.1739130434782608E-2</v>
      </c>
    </row>
    <row r="28" spans="1:22" x14ac:dyDescent="0.3">
      <c r="A28" s="118" t="str">
        <f t="shared" si="2"/>
        <v>17 years</v>
      </c>
      <c r="B28" s="23" t="s">
        <v>118</v>
      </c>
      <c r="C28" s="15" t="s">
        <v>207</v>
      </c>
      <c r="D28" s="15" t="s">
        <v>207</v>
      </c>
      <c r="E28" s="15" t="s">
        <v>207</v>
      </c>
      <c r="F28" s="15" t="s">
        <v>207</v>
      </c>
      <c r="G28" s="15" t="s">
        <v>207</v>
      </c>
      <c r="H28" s="15">
        <v>3</v>
      </c>
      <c r="I28" s="15">
        <v>12</v>
      </c>
      <c r="J28" s="15">
        <v>9</v>
      </c>
      <c r="K28" s="15">
        <v>12</v>
      </c>
      <c r="L28" s="15">
        <v>9</v>
      </c>
      <c r="M28" s="85" t="s">
        <v>207</v>
      </c>
      <c r="N28" s="82" t="s">
        <v>207</v>
      </c>
      <c r="O28" s="82" t="s">
        <v>207</v>
      </c>
      <c r="P28" s="82" t="s">
        <v>207</v>
      </c>
      <c r="Q28" s="82" t="s">
        <v>207</v>
      </c>
      <c r="R28" s="82">
        <v>6.25E-2</v>
      </c>
      <c r="S28" s="82">
        <v>7.8431372549019607E-2</v>
      </c>
      <c r="T28" s="82">
        <v>6.6666666666666666E-2</v>
      </c>
      <c r="U28" s="82">
        <v>7.2727272727272724E-2</v>
      </c>
      <c r="V28" s="92">
        <v>6.5217391304347824E-2</v>
      </c>
    </row>
    <row r="29" spans="1:22" x14ac:dyDescent="0.3">
      <c r="A29" s="118" t="str">
        <f t="shared" si="2"/>
        <v>17 years</v>
      </c>
      <c r="B29" s="23" t="s">
        <v>122</v>
      </c>
      <c r="C29" s="15" t="s">
        <v>207</v>
      </c>
      <c r="D29" s="15" t="s">
        <v>207</v>
      </c>
      <c r="E29" s="15" t="s">
        <v>207</v>
      </c>
      <c r="F29" s="15" t="s">
        <v>207</v>
      </c>
      <c r="G29" s="15" t="s">
        <v>207</v>
      </c>
      <c r="H29" s="15">
        <v>0</v>
      </c>
      <c r="I29" s="15">
        <v>0</v>
      </c>
      <c r="J29" s="15">
        <v>0</v>
      </c>
      <c r="K29" s="15">
        <v>0</v>
      </c>
      <c r="L29" s="15">
        <v>0</v>
      </c>
      <c r="M29" s="85" t="s">
        <v>207</v>
      </c>
      <c r="N29" s="82" t="s">
        <v>207</v>
      </c>
      <c r="O29" s="82" t="s">
        <v>207</v>
      </c>
      <c r="P29" s="82" t="s">
        <v>207</v>
      </c>
      <c r="Q29" s="82" t="s">
        <v>207</v>
      </c>
      <c r="R29" s="82">
        <v>0</v>
      </c>
      <c r="S29" s="82">
        <v>0</v>
      </c>
      <c r="T29" s="82">
        <v>0</v>
      </c>
      <c r="U29" s="82">
        <v>0</v>
      </c>
      <c r="V29" s="92">
        <v>0</v>
      </c>
    </row>
    <row r="30" spans="1:22" x14ac:dyDescent="0.3">
      <c r="A30" s="118" t="str">
        <f t="shared" si="2"/>
        <v>17 years</v>
      </c>
      <c r="B30" s="23" t="s">
        <v>119</v>
      </c>
      <c r="C30" s="15" t="s">
        <v>207</v>
      </c>
      <c r="D30" s="15" t="s">
        <v>207</v>
      </c>
      <c r="E30" s="15" t="s">
        <v>207</v>
      </c>
      <c r="F30" s="15" t="s">
        <v>207</v>
      </c>
      <c r="G30" s="15" t="s">
        <v>207</v>
      </c>
      <c r="H30" s="15">
        <v>18</v>
      </c>
      <c r="I30" s="15">
        <v>24</v>
      </c>
      <c r="J30" s="15">
        <v>36</v>
      </c>
      <c r="K30" s="15">
        <v>33</v>
      </c>
      <c r="L30" s="15">
        <v>18</v>
      </c>
      <c r="M30" s="85" t="s">
        <v>207</v>
      </c>
      <c r="N30" s="82" t="s">
        <v>207</v>
      </c>
      <c r="O30" s="82" t="s">
        <v>207</v>
      </c>
      <c r="P30" s="82" t="s">
        <v>207</v>
      </c>
      <c r="Q30" s="82" t="s">
        <v>207</v>
      </c>
      <c r="R30" s="82">
        <v>0.375</v>
      </c>
      <c r="S30" s="82">
        <v>0.15686274509803921</v>
      </c>
      <c r="T30" s="82">
        <v>0.26666666666666666</v>
      </c>
      <c r="U30" s="82">
        <v>0.2</v>
      </c>
      <c r="V30" s="92">
        <v>0.13043478260869565</v>
      </c>
    </row>
    <row r="31" spans="1:22" x14ac:dyDescent="0.3">
      <c r="A31" s="118" t="str">
        <f t="shared" si="2"/>
        <v>17 years</v>
      </c>
      <c r="B31" s="23" t="s">
        <v>120</v>
      </c>
      <c r="C31" s="15" t="s">
        <v>207</v>
      </c>
      <c r="D31" s="15" t="s">
        <v>207</v>
      </c>
      <c r="E31" s="15" t="s">
        <v>207</v>
      </c>
      <c r="F31" s="15" t="s">
        <v>207</v>
      </c>
      <c r="G31" s="15" t="s">
        <v>207</v>
      </c>
      <c r="H31" s="15">
        <v>15</v>
      </c>
      <c r="I31" s="15">
        <v>39</v>
      </c>
      <c r="J31" s="15">
        <v>30</v>
      </c>
      <c r="K31" s="15">
        <v>36</v>
      </c>
      <c r="L31" s="15">
        <v>39</v>
      </c>
      <c r="M31" s="85" t="s">
        <v>207</v>
      </c>
      <c r="N31" s="82" t="s">
        <v>207</v>
      </c>
      <c r="O31" s="82" t="s">
        <v>207</v>
      </c>
      <c r="P31" s="82" t="s">
        <v>207</v>
      </c>
      <c r="Q31" s="82" t="s">
        <v>207</v>
      </c>
      <c r="R31" s="82">
        <v>0.3125</v>
      </c>
      <c r="S31" s="82">
        <v>0.25490196078431371</v>
      </c>
      <c r="T31" s="82">
        <v>0.22222222222222221</v>
      </c>
      <c r="U31" s="82">
        <v>0.21818181818181817</v>
      </c>
      <c r="V31" s="92">
        <v>0.28260869565217389</v>
      </c>
    </row>
    <row r="32" spans="1:22" x14ac:dyDescent="0.3">
      <c r="A32" s="119" t="str">
        <f t="shared" si="2"/>
        <v>17 years</v>
      </c>
      <c r="B32" s="26" t="s">
        <v>0</v>
      </c>
      <c r="C32" s="45" t="s">
        <v>207</v>
      </c>
      <c r="D32" s="45" t="s">
        <v>207</v>
      </c>
      <c r="E32" s="45" t="s">
        <v>207</v>
      </c>
      <c r="F32" s="45" t="s">
        <v>207</v>
      </c>
      <c r="G32" s="45" t="s">
        <v>207</v>
      </c>
      <c r="H32" s="45">
        <v>48</v>
      </c>
      <c r="I32" s="45">
        <v>153</v>
      </c>
      <c r="J32" s="45">
        <v>135</v>
      </c>
      <c r="K32" s="45">
        <v>165</v>
      </c>
      <c r="L32" s="60">
        <v>138</v>
      </c>
      <c r="M32" s="95" t="s">
        <v>207</v>
      </c>
      <c r="N32" s="96" t="s">
        <v>207</v>
      </c>
      <c r="O32" s="96" t="s">
        <v>207</v>
      </c>
      <c r="P32" s="96" t="s">
        <v>207</v>
      </c>
      <c r="Q32" s="96" t="s">
        <v>207</v>
      </c>
      <c r="R32" s="96">
        <v>1</v>
      </c>
      <c r="S32" s="83">
        <v>1</v>
      </c>
      <c r="T32" s="83">
        <v>1</v>
      </c>
      <c r="U32" s="83">
        <v>1</v>
      </c>
      <c r="V32" s="94">
        <v>1</v>
      </c>
    </row>
  </sheetData>
  <mergeCells count="12">
    <mergeCell ref="A5:V5"/>
    <mergeCell ref="A6:V6"/>
    <mergeCell ref="A1:V1"/>
    <mergeCell ref="A2:V2"/>
    <mergeCell ref="A3:V3"/>
    <mergeCell ref="A4:V4"/>
    <mergeCell ref="C7:L7"/>
    <mergeCell ref="M7:V7"/>
    <mergeCell ref="A9:A16"/>
    <mergeCell ref="A17:A24"/>
    <mergeCell ref="A25:A32"/>
    <mergeCell ref="A7:B7"/>
  </mergeCells>
  <hyperlinks>
    <hyperlink ref="A4:G4" location="'Definitions and data notes'!A1" display="For more information on how to interpret these figures, please read the Definitions and data notes." xr:uid="{A8E667E2-8671-498B-824D-D92F3D3E373A}"/>
    <hyperlink ref="A5:G5" location="Contents!A1" display="Back to Contents page" xr:uid="{85B51908-5F76-47EB-A768-5CC2D3235FFB}"/>
  </hyperlinks>
  <pageMargins left="0.7" right="0.7" top="0.75" bottom="0.75" header="0.3" footer="0.3"/>
  <pageSetup paperSize="8"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59"/>
  <sheetViews>
    <sheetView workbookViewId="0">
      <pane ySplit="8" topLeftCell="A9" activePane="bottomLeft" state="frozen"/>
      <selection pane="bottomLeft" sqref="A1:V1"/>
    </sheetView>
  </sheetViews>
  <sheetFormatPr defaultColWidth="9" defaultRowHeight="14.5" x14ac:dyDescent="0.3"/>
  <cols>
    <col min="1" max="1" width="15.61328125" style="18" customWidth="1"/>
    <col min="2" max="2" width="57.61328125" style="18" customWidth="1"/>
    <col min="3" max="22" width="7.61328125" style="18" customWidth="1"/>
    <col min="23" max="16384" width="9" style="18"/>
  </cols>
  <sheetData>
    <row r="1" spans="1:23" s="32" customFormat="1" x14ac:dyDescent="0.3">
      <c r="A1" s="115" t="s">
        <v>205</v>
      </c>
      <c r="B1" s="115"/>
      <c r="C1" s="115"/>
      <c r="D1" s="115"/>
      <c r="E1" s="115"/>
      <c r="F1" s="115"/>
      <c r="G1" s="115"/>
      <c r="H1" s="115"/>
      <c r="I1" s="115"/>
      <c r="J1" s="115"/>
      <c r="K1" s="115"/>
      <c r="L1" s="115"/>
      <c r="M1" s="115"/>
      <c r="N1" s="115"/>
      <c r="O1" s="115"/>
      <c r="P1" s="115"/>
      <c r="Q1" s="115"/>
      <c r="R1" s="115"/>
      <c r="S1" s="115"/>
      <c r="T1" s="115"/>
      <c r="U1" s="115"/>
      <c r="V1" s="115"/>
    </row>
    <row r="2" spans="1:23" s="13" customFormat="1" ht="14.25" customHeight="1" x14ac:dyDescent="0.3">
      <c r="A2" s="112" t="s">
        <v>211</v>
      </c>
      <c r="B2" s="112"/>
      <c r="C2" s="112"/>
      <c r="D2" s="112"/>
      <c r="E2" s="112"/>
      <c r="F2" s="112"/>
      <c r="G2" s="112"/>
      <c r="H2" s="112"/>
      <c r="I2" s="112"/>
      <c r="J2" s="112"/>
      <c r="K2" s="112"/>
      <c r="L2" s="112"/>
      <c r="M2" s="112"/>
      <c r="N2" s="112"/>
      <c r="O2" s="112"/>
      <c r="P2" s="112"/>
      <c r="Q2" s="112"/>
      <c r="R2" s="112"/>
      <c r="S2" s="112"/>
      <c r="T2" s="112"/>
      <c r="U2" s="112"/>
      <c r="V2" s="112"/>
    </row>
    <row r="3" spans="1:23" s="13" customFormat="1" ht="14.25" customHeight="1" x14ac:dyDescent="0.3">
      <c r="A3" s="112" t="s">
        <v>191</v>
      </c>
      <c r="B3" s="112"/>
      <c r="C3" s="112"/>
      <c r="D3" s="112"/>
      <c r="E3" s="112"/>
      <c r="F3" s="112"/>
      <c r="G3" s="112"/>
      <c r="H3" s="112"/>
      <c r="I3" s="112"/>
      <c r="J3" s="112"/>
      <c r="K3" s="112"/>
      <c r="L3" s="112"/>
      <c r="M3" s="112"/>
      <c r="N3" s="112"/>
      <c r="O3" s="112"/>
      <c r="P3" s="112"/>
      <c r="Q3" s="112"/>
      <c r="R3" s="112"/>
      <c r="S3" s="112"/>
      <c r="T3" s="112"/>
      <c r="U3" s="112"/>
      <c r="V3" s="112"/>
    </row>
    <row r="4" spans="1:23" ht="14.25" customHeight="1" x14ac:dyDescent="0.3">
      <c r="A4" s="116" t="s">
        <v>140</v>
      </c>
      <c r="B4" s="116"/>
      <c r="C4" s="116"/>
      <c r="D4" s="116"/>
      <c r="E4" s="116"/>
      <c r="F4" s="116"/>
      <c r="G4" s="116"/>
      <c r="H4" s="116"/>
      <c r="I4" s="116"/>
      <c r="J4" s="116"/>
      <c r="K4" s="116"/>
      <c r="L4" s="116"/>
      <c r="M4" s="116"/>
      <c r="N4" s="116"/>
      <c r="O4" s="116"/>
      <c r="P4" s="116"/>
      <c r="Q4" s="116"/>
      <c r="R4" s="116"/>
      <c r="S4" s="116"/>
      <c r="T4" s="116"/>
      <c r="U4" s="116"/>
      <c r="V4" s="116"/>
    </row>
    <row r="5" spans="1:23" ht="14.25" customHeight="1" x14ac:dyDescent="0.3">
      <c r="A5" s="116" t="s">
        <v>139</v>
      </c>
      <c r="B5" s="116"/>
      <c r="C5" s="116"/>
      <c r="D5" s="116"/>
      <c r="E5" s="116"/>
      <c r="F5" s="116"/>
      <c r="G5" s="116"/>
      <c r="H5" s="116"/>
      <c r="I5" s="116"/>
      <c r="J5" s="116"/>
      <c r="K5" s="116"/>
      <c r="L5" s="116"/>
      <c r="M5" s="116"/>
      <c r="N5" s="116"/>
      <c r="O5" s="116"/>
      <c r="P5" s="116"/>
      <c r="Q5" s="116"/>
      <c r="R5" s="116"/>
      <c r="S5" s="116"/>
      <c r="T5" s="116"/>
      <c r="U5" s="116"/>
      <c r="V5" s="116"/>
    </row>
    <row r="6" spans="1:23" s="13" customFormat="1" x14ac:dyDescent="0.3">
      <c r="A6" s="112" t="s">
        <v>227</v>
      </c>
      <c r="B6" s="112"/>
      <c r="C6" s="112"/>
      <c r="D6" s="112"/>
      <c r="E6" s="112"/>
      <c r="F6" s="112"/>
      <c r="G6" s="112"/>
      <c r="H6" s="112"/>
      <c r="I6" s="112"/>
      <c r="J6" s="112"/>
      <c r="K6" s="112"/>
      <c r="L6" s="112"/>
      <c r="M6" s="112"/>
      <c r="N6" s="112"/>
      <c r="O6" s="112"/>
      <c r="P6" s="112"/>
      <c r="Q6" s="112"/>
      <c r="R6" s="112"/>
      <c r="S6" s="112"/>
      <c r="T6" s="112"/>
      <c r="U6" s="112"/>
      <c r="V6" s="112"/>
    </row>
    <row r="7" spans="1:23" s="13" customFormat="1" ht="24" customHeight="1" x14ac:dyDescent="0.3">
      <c r="A7" s="24" t="s">
        <v>151</v>
      </c>
      <c r="B7" s="24" t="s">
        <v>152</v>
      </c>
      <c r="C7" s="122" t="s">
        <v>141</v>
      </c>
      <c r="D7" s="122"/>
      <c r="E7" s="122"/>
      <c r="F7" s="122"/>
      <c r="G7" s="122"/>
      <c r="H7" s="122"/>
      <c r="I7" s="122"/>
      <c r="J7" s="122"/>
      <c r="K7" s="122"/>
      <c r="L7" s="122"/>
      <c r="M7" s="123" t="s">
        <v>138</v>
      </c>
      <c r="N7" s="122"/>
      <c r="O7" s="122"/>
      <c r="P7" s="122"/>
      <c r="Q7" s="122"/>
      <c r="R7" s="122"/>
      <c r="S7" s="122"/>
      <c r="T7" s="122"/>
      <c r="U7" s="122"/>
      <c r="V7" s="122"/>
    </row>
    <row r="8" spans="1:23" x14ac:dyDescent="0.3">
      <c r="A8" s="12" t="s">
        <v>147</v>
      </c>
      <c r="B8" s="12" t="s">
        <v>93</v>
      </c>
      <c r="C8" s="1">
        <v>2014</v>
      </c>
      <c r="D8" s="1">
        <v>2015</v>
      </c>
      <c r="E8" s="1">
        <v>2016</v>
      </c>
      <c r="F8" s="1">
        <v>2017</v>
      </c>
      <c r="G8" s="1">
        <v>2018</v>
      </c>
      <c r="H8" s="1">
        <v>2019</v>
      </c>
      <c r="I8" s="1">
        <v>2020</v>
      </c>
      <c r="J8" s="1">
        <v>2021</v>
      </c>
      <c r="K8" s="1">
        <v>2022</v>
      </c>
      <c r="L8" s="40">
        <v>2023</v>
      </c>
      <c r="M8" s="1">
        <v>2014</v>
      </c>
      <c r="N8" s="1">
        <v>2015</v>
      </c>
      <c r="O8" s="1">
        <v>2016</v>
      </c>
      <c r="P8" s="1">
        <v>2017</v>
      </c>
      <c r="Q8" s="1">
        <v>2018</v>
      </c>
      <c r="R8" s="1">
        <v>2019</v>
      </c>
      <c r="S8" s="1">
        <v>2020</v>
      </c>
      <c r="T8" s="1">
        <v>2021</v>
      </c>
      <c r="U8" s="1">
        <v>2022</v>
      </c>
      <c r="V8" s="1">
        <v>2023</v>
      </c>
      <c r="W8" s="47"/>
    </row>
    <row r="9" spans="1:23" ht="14.25" customHeight="1" x14ac:dyDescent="0.3">
      <c r="A9" s="118" t="s">
        <v>153</v>
      </c>
      <c r="B9" s="23" t="s">
        <v>73</v>
      </c>
      <c r="C9" s="15">
        <v>3</v>
      </c>
      <c r="D9" s="15">
        <v>3</v>
      </c>
      <c r="E9" s="15">
        <v>3</v>
      </c>
      <c r="F9" s="15">
        <v>3</v>
      </c>
      <c r="G9" s="15">
        <v>3</v>
      </c>
      <c r="H9" s="15">
        <v>3</v>
      </c>
      <c r="I9" s="15">
        <v>3</v>
      </c>
      <c r="J9" s="15">
        <v>6</v>
      </c>
      <c r="K9" s="15">
        <v>3</v>
      </c>
      <c r="L9" s="15">
        <v>3</v>
      </c>
      <c r="M9" s="78" t="s">
        <v>182</v>
      </c>
      <c r="N9" s="79">
        <v>5.263157894736842E-3</v>
      </c>
      <c r="O9" s="79">
        <v>5.7142857142857143E-3</v>
      </c>
      <c r="P9" s="79">
        <v>5.076142131979695E-3</v>
      </c>
      <c r="Q9" s="79">
        <v>6.8027210884353739E-3</v>
      </c>
      <c r="R9" s="79">
        <v>8.8495575221238937E-3</v>
      </c>
      <c r="S9" s="79">
        <v>8.130081300813009E-3</v>
      </c>
      <c r="T9" s="79">
        <v>2.0408163265306121E-2</v>
      </c>
      <c r="U9" s="79">
        <v>9.8039215686274508E-3</v>
      </c>
      <c r="V9" s="79">
        <v>9.3457943925233638E-3</v>
      </c>
    </row>
    <row r="10" spans="1:23" ht="14.25" customHeight="1" x14ac:dyDescent="0.3">
      <c r="A10" s="118" t="str">
        <f t="shared" ref="A10:A25" si="0">A9</f>
        <v>Total 
(including 10 - 16 year olds and 17 year olds from 1 July 2019)</v>
      </c>
      <c r="B10" s="23" t="s">
        <v>74</v>
      </c>
      <c r="C10" s="15">
        <v>81</v>
      </c>
      <c r="D10" s="15">
        <v>60</v>
      </c>
      <c r="E10" s="15">
        <v>39</v>
      </c>
      <c r="F10" s="15">
        <v>48</v>
      </c>
      <c r="G10" s="15">
        <v>45</v>
      </c>
      <c r="H10" s="15">
        <v>33</v>
      </c>
      <c r="I10" s="15">
        <v>45</v>
      </c>
      <c r="J10" s="15">
        <v>33</v>
      </c>
      <c r="K10" s="15">
        <v>45</v>
      </c>
      <c r="L10" s="15">
        <v>39</v>
      </c>
      <c r="M10" s="78">
        <v>0.11065573770491803</v>
      </c>
      <c r="N10" s="79">
        <v>0.10526315789473684</v>
      </c>
      <c r="O10" s="79">
        <v>7.4285714285714288E-2</v>
      </c>
      <c r="P10" s="79">
        <v>8.1218274111675121E-2</v>
      </c>
      <c r="Q10" s="79">
        <v>0.10204081632653061</v>
      </c>
      <c r="R10" s="79">
        <v>9.7345132743362831E-2</v>
      </c>
      <c r="S10" s="79">
        <v>0.12195121951219512</v>
      </c>
      <c r="T10" s="79">
        <v>0.11224489795918367</v>
      </c>
      <c r="U10" s="79">
        <v>0.14705882352941177</v>
      </c>
      <c r="V10" s="79">
        <v>0.12149532710280374</v>
      </c>
    </row>
    <row r="11" spans="1:23" ht="14.25" customHeight="1" x14ac:dyDescent="0.3">
      <c r="A11" s="118" t="str">
        <f t="shared" si="0"/>
        <v>Total 
(including 10 - 16 year olds and 17 year olds from 1 July 2019)</v>
      </c>
      <c r="B11" s="23" t="s">
        <v>75</v>
      </c>
      <c r="C11" s="15">
        <v>36</v>
      </c>
      <c r="D11" s="15">
        <v>18</v>
      </c>
      <c r="E11" s="15">
        <v>21</v>
      </c>
      <c r="F11" s="15">
        <v>27</v>
      </c>
      <c r="G11" s="15">
        <v>21</v>
      </c>
      <c r="H11" s="15">
        <v>15</v>
      </c>
      <c r="I11" s="15">
        <v>21</v>
      </c>
      <c r="J11" s="15">
        <v>18</v>
      </c>
      <c r="K11" s="15">
        <v>18</v>
      </c>
      <c r="L11" s="15">
        <v>15</v>
      </c>
      <c r="M11" s="78">
        <v>4.9180327868852458E-2</v>
      </c>
      <c r="N11" s="79">
        <v>3.1578947368421054E-2</v>
      </c>
      <c r="O11" s="79">
        <v>0.04</v>
      </c>
      <c r="P11" s="79">
        <v>4.5685279187817257E-2</v>
      </c>
      <c r="Q11" s="79">
        <v>4.7619047619047616E-2</v>
      </c>
      <c r="R11" s="79">
        <v>4.4247787610619468E-2</v>
      </c>
      <c r="S11" s="79">
        <v>5.6910569105691054E-2</v>
      </c>
      <c r="T11" s="79">
        <v>6.1224489795918366E-2</v>
      </c>
      <c r="U11" s="79">
        <v>5.8823529411764705E-2</v>
      </c>
      <c r="V11" s="79">
        <v>4.6728971962616821E-2</v>
      </c>
    </row>
    <row r="12" spans="1:23" ht="14.25" customHeight="1" x14ac:dyDescent="0.3">
      <c r="A12" s="118" t="str">
        <f t="shared" si="0"/>
        <v>Total 
(including 10 - 16 year olds and 17 year olds from 1 July 2019)</v>
      </c>
      <c r="B12" s="23" t="s">
        <v>76</v>
      </c>
      <c r="C12" s="15">
        <v>30</v>
      </c>
      <c r="D12" s="15">
        <v>24</v>
      </c>
      <c r="E12" s="15">
        <v>24</v>
      </c>
      <c r="F12" s="15">
        <v>27</v>
      </c>
      <c r="G12" s="15">
        <v>18</v>
      </c>
      <c r="H12" s="15">
        <v>18</v>
      </c>
      <c r="I12" s="15">
        <v>12</v>
      </c>
      <c r="J12" s="15">
        <v>6</v>
      </c>
      <c r="K12" s="15">
        <v>12</v>
      </c>
      <c r="L12" s="15">
        <v>12</v>
      </c>
      <c r="M12" s="78">
        <v>4.0983606557377046E-2</v>
      </c>
      <c r="N12" s="79">
        <v>4.2105263157894736E-2</v>
      </c>
      <c r="O12" s="79">
        <v>4.5714285714285714E-2</v>
      </c>
      <c r="P12" s="79">
        <v>4.5685279187817257E-2</v>
      </c>
      <c r="Q12" s="79">
        <v>4.0816326530612242E-2</v>
      </c>
      <c r="R12" s="79">
        <v>5.3097345132743362E-2</v>
      </c>
      <c r="S12" s="79">
        <v>3.2520325203252036E-2</v>
      </c>
      <c r="T12" s="79">
        <v>2.0408163265306121E-2</v>
      </c>
      <c r="U12" s="79">
        <v>3.9215686274509803E-2</v>
      </c>
      <c r="V12" s="79">
        <v>3.7383177570093455E-2</v>
      </c>
    </row>
    <row r="13" spans="1:23" ht="14.25" customHeight="1" x14ac:dyDescent="0.3">
      <c r="A13" s="118" t="str">
        <f t="shared" si="0"/>
        <v>Total 
(including 10 - 16 year olds and 17 year olds from 1 July 2019)</v>
      </c>
      <c r="B13" s="23" t="s">
        <v>77</v>
      </c>
      <c r="C13" s="15">
        <v>12</v>
      </c>
      <c r="D13" s="15">
        <v>9</v>
      </c>
      <c r="E13" s="15">
        <v>9</v>
      </c>
      <c r="F13" s="15">
        <v>3</v>
      </c>
      <c r="G13" s="15">
        <v>6</v>
      </c>
      <c r="H13" s="15">
        <v>3</v>
      </c>
      <c r="I13" s="15">
        <v>3</v>
      </c>
      <c r="J13" s="15">
        <v>6</v>
      </c>
      <c r="K13" s="15">
        <v>6</v>
      </c>
      <c r="L13" s="15">
        <v>6</v>
      </c>
      <c r="M13" s="78">
        <v>1.6393442622950821E-2</v>
      </c>
      <c r="N13" s="79">
        <v>1.5789473684210527E-2</v>
      </c>
      <c r="O13" s="79">
        <v>1.7142857142857144E-2</v>
      </c>
      <c r="P13" s="79">
        <v>5.076142131979695E-3</v>
      </c>
      <c r="Q13" s="79">
        <v>1.3605442176870748E-2</v>
      </c>
      <c r="R13" s="79">
        <v>8.8495575221238937E-3</v>
      </c>
      <c r="S13" s="79">
        <v>8.130081300813009E-3</v>
      </c>
      <c r="T13" s="79">
        <v>2.0408163265306121E-2</v>
      </c>
      <c r="U13" s="79">
        <v>1.9607843137254902E-2</v>
      </c>
      <c r="V13" s="79">
        <v>1.8691588785046728E-2</v>
      </c>
    </row>
    <row r="14" spans="1:23" ht="14.25" customHeight="1" x14ac:dyDescent="0.3">
      <c r="A14" s="118" t="str">
        <f t="shared" si="0"/>
        <v>Total 
(including 10 - 16 year olds and 17 year olds from 1 July 2019)</v>
      </c>
      <c r="B14" s="23" t="s">
        <v>78</v>
      </c>
      <c r="C14" s="15">
        <v>99</v>
      </c>
      <c r="D14" s="15">
        <v>75</v>
      </c>
      <c r="E14" s="15">
        <v>69</v>
      </c>
      <c r="F14" s="15">
        <v>117</v>
      </c>
      <c r="G14" s="15">
        <v>138</v>
      </c>
      <c r="H14" s="15">
        <v>81</v>
      </c>
      <c r="I14" s="15">
        <v>90</v>
      </c>
      <c r="J14" s="15">
        <v>57</v>
      </c>
      <c r="K14" s="15">
        <v>75</v>
      </c>
      <c r="L14" s="15">
        <v>105</v>
      </c>
      <c r="M14" s="78">
        <v>0.13524590163934427</v>
      </c>
      <c r="N14" s="79">
        <v>0.13157894736842105</v>
      </c>
      <c r="O14" s="79">
        <v>0.13142857142857142</v>
      </c>
      <c r="P14" s="79">
        <v>0.19796954314720813</v>
      </c>
      <c r="Q14" s="79">
        <v>0.31292517006802723</v>
      </c>
      <c r="R14" s="79">
        <v>0.23893805309734514</v>
      </c>
      <c r="S14" s="79">
        <v>0.24390243902439024</v>
      </c>
      <c r="T14" s="79">
        <v>0.19387755102040816</v>
      </c>
      <c r="U14" s="79">
        <v>0.24509803921568626</v>
      </c>
      <c r="V14" s="79">
        <v>0.32710280373831774</v>
      </c>
    </row>
    <row r="15" spans="1:23" ht="14.25" customHeight="1" x14ac:dyDescent="0.3">
      <c r="A15" s="118" t="str">
        <f t="shared" si="0"/>
        <v>Total 
(including 10 - 16 year olds and 17 year olds from 1 July 2019)</v>
      </c>
      <c r="B15" s="23" t="s">
        <v>79</v>
      </c>
      <c r="C15" s="15">
        <v>168</v>
      </c>
      <c r="D15" s="15">
        <v>144</v>
      </c>
      <c r="E15" s="15">
        <v>144</v>
      </c>
      <c r="F15" s="15">
        <v>156</v>
      </c>
      <c r="G15" s="15">
        <v>72</v>
      </c>
      <c r="H15" s="15">
        <v>66</v>
      </c>
      <c r="I15" s="15">
        <v>75</v>
      </c>
      <c r="J15" s="15">
        <v>48</v>
      </c>
      <c r="K15" s="15">
        <v>54</v>
      </c>
      <c r="L15" s="15">
        <v>63</v>
      </c>
      <c r="M15" s="78">
        <v>0.22950819672131148</v>
      </c>
      <c r="N15" s="79">
        <v>0.25263157894736843</v>
      </c>
      <c r="O15" s="79">
        <v>0.2742857142857143</v>
      </c>
      <c r="P15" s="79">
        <v>0.26395939086294418</v>
      </c>
      <c r="Q15" s="79">
        <v>0.16326530612244897</v>
      </c>
      <c r="R15" s="79">
        <v>0.19469026548672566</v>
      </c>
      <c r="S15" s="79">
        <v>0.2032520325203252</v>
      </c>
      <c r="T15" s="79">
        <v>0.16326530612244897</v>
      </c>
      <c r="U15" s="79">
        <v>0.17647058823529413</v>
      </c>
      <c r="V15" s="79">
        <v>0.19626168224299065</v>
      </c>
    </row>
    <row r="16" spans="1:23" x14ac:dyDescent="0.3">
      <c r="A16" s="118" t="str">
        <f t="shared" si="0"/>
        <v>Total 
(including 10 - 16 year olds and 17 year olds from 1 July 2019)</v>
      </c>
      <c r="B16" s="23" t="s">
        <v>80</v>
      </c>
      <c r="C16" s="15">
        <v>129</v>
      </c>
      <c r="D16" s="15">
        <v>102</v>
      </c>
      <c r="E16" s="15">
        <v>102</v>
      </c>
      <c r="F16" s="15">
        <v>102</v>
      </c>
      <c r="G16" s="15">
        <v>84</v>
      </c>
      <c r="H16" s="15">
        <v>54</v>
      </c>
      <c r="I16" s="15">
        <v>63</v>
      </c>
      <c r="J16" s="15">
        <v>75</v>
      </c>
      <c r="K16" s="15">
        <v>57</v>
      </c>
      <c r="L16" s="15">
        <v>39</v>
      </c>
      <c r="M16" s="78">
        <v>0.17622950819672131</v>
      </c>
      <c r="N16" s="79">
        <v>0.17894736842105263</v>
      </c>
      <c r="O16" s="79">
        <v>0.19428571428571428</v>
      </c>
      <c r="P16" s="79">
        <v>0.17258883248730963</v>
      </c>
      <c r="Q16" s="79">
        <v>0.19047619047619047</v>
      </c>
      <c r="R16" s="79">
        <v>0.15929203539823009</v>
      </c>
      <c r="S16" s="79">
        <v>0.17073170731707318</v>
      </c>
      <c r="T16" s="79">
        <v>0.25510204081632654</v>
      </c>
      <c r="U16" s="79">
        <v>0.18627450980392157</v>
      </c>
      <c r="V16" s="79">
        <v>0.12149532710280374</v>
      </c>
    </row>
    <row r="17" spans="1:22" x14ac:dyDescent="0.3">
      <c r="A17" s="118" t="str">
        <f t="shared" si="0"/>
        <v>Total 
(including 10 - 16 year olds and 17 year olds from 1 July 2019)</v>
      </c>
      <c r="B17" s="23" t="s">
        <v>81</v>
      </c>
      <c r="C17" s="15">
        <v>9</v>
      </c>
      <c r="D17" s="15">
        <v>9</v>
      </c>
      <c r="E17" s="15">
        <v>12</v>
      </c>
      <c r="F17" s="15">
        <v>6</v>
      </c>
      <c r="G17" s="15">
        <v>3</v>
      </c>
      <c r="H17" s="15">
        <v>3</v>
      </c>
      <c r="I17" s="15">
        <v>9</v>
      </c>
      <c r="J17" s="15">
        <v>3</v>
      </c>
      <c r="K17" s="15">
        <v>3</v>
      </c>
      <c r="L17" s="15">
        <v>3</v>
      </c>
      <c r="M17" s="78">
        <v>1.2295081967213115E-2</v>
      </c>
      <c r="N17" s="79">
        <v>1.5789473684210527E-2</v>
      </c>
      <c r="O17" s="79">
        <v>2.2857142857142857E-2</v>
      </c>
      <c r="P17" s="79">
        <v>1.015228426395939E-2</v>
      </c>
      <c r="Q17" s="79">
        <v>6.8027210884353739E-3</v>
      </c>
      <c r="R17" s="79">
        <v>8.8495575221238937E-3</v>
      </c>
      <c r="S17" s="79">
        <v>2.4390243902439025E-2</v>
      </c>
      <c r="T17" s="79">
        <v>1.020408163265306E-2</v>
      </c>
      <c r="U17" s="79">
        <v>9.8039215686274508E-3</v>
      </c>
      <c r="V17" s="79">
        <v>9.3457943925233638E-3</v>
      </c>
    </row>
    <row r="18" spans="1:22" x14ac:dyDescent="0.3">
      <c r="A18" s="118" t="str">
        <f t="shared" si="0"/>
        <v>Total 
(including 10 - 16 year olds and 17 year olds from 1 July 2019)</v>
      </c>
      <c r="B18" s="23" t="s">
        <v>82</v>
      </c>
      <c r="C18" s="15">
        <v>3</v>
      </c>
      <c r="D18" s="15">
        <v>3</v>
      </c>
      <c r="E18" s="15">
        <v>6</v>
      </c>
      <c r="F18" s="15">
        <v>6</v>
      </c>
      <c r="G18" s="15">
        <v>3</v>
      </c>
      <c r="H18" s="15">
        <v>0</v>
      </c>
      <c r="I18" s="15">
        <v>3</v>
      </c>
      <c r="J18" s="15">
        <v>9</v>
      </c>
      <c r="K18" s="15">
        <v>3</v>
      </c>
      <c r="L18" s="15">
        <v>3</v>
      </c>
      <c r="M18" s="78" t="s">
        <v>182</v>
      </c>
      <c r="N18" s="79">
        <v>5.263157894736842E-3</v>
      </c>
      <c r="O18" s="79">
        <v>1.1428571428571429E-2</v>
      </c>
      <c r="P18" s="79">
        <v>1.015228426395939E-2</v>
      </c>
      <c r="Q18" s="79">
        <v>6.8027210884353739E-3</v>
      </c>
      <c r="R18" s="79">
        <v>0</v>
      </c>
      <c r="S18" s="79">
        <v>8.130081300813009E-3</v>
      </c>
      <c r="T18" s="79">
        <v>3.0612244897959183E-2</v>
      </c>
      <c r="U18" s="79">
        <v>9.8039215686274508E-3</v>
      </c>
      <c r="V18" s="79">
        <v>9.3457943925233638E-3</v>
      </c>
    </row>
    <row r="19" spans="1:22" x14ac:dyDescent="0.3">
      <c r="A19" s="118" t="str">
        <f t="shared" si="0"/>
        <v>Total 
(including 10 - 16 year olds and 17 year olds from 1 July 2019)</v>
      </c>
      <c r="B19" s="23" t="s">
        <v>83</v>
      </c>
      <c r="C19" s="15">
        <v>15</v>
      </c>
      <c r="D19" s="15">
        <v>9</v>
      </c>
      <c r="E19" s="15">
        <v>6</v>
      </c>
      <c r="F19" s="15">
        <v>6</v>
      </c>
      <c r="G19" s="15">
        <v>3</v>
      </c>
      <c r="H19" s="15">
        <v>3</v>
      </c>
      <c r="I19" s="15">
        <v>3</v>
      </c>
      <c r="J19" s="15">
        <v>6</v>
      </c>
      <c r="K19" s="15">
        <v>6</v>
      </c>
      <c r="L19" s="15">
        <v>3</v>
      </c>
      <c r="M19" s="78">
        <v>2.0491803278688523E-2</v>
      </c>
      <c r="N19" s="79">
        <v>1.5789473684210527E-2</v>
      </c>
      <c r="O19" s="79">
        <v>1.1428571428571429E-2</v>
      </c>
      <c r="P19" s="79">
        <v>1.015228426395939E-2</v>
      </c>
      <c r="Q19" s="79">
        <v>6.8027210884353739E-3</v>
      </c>
      <c r="R19" s="79">
        <v>8.8495575221238937E-3</v>
      </c>
      <c r="S19" s="79">
        <v>8.130081300813009E-3</v>
      </c>
      <c r="T19" s="79">
        <v>2.0408163265306121E-2</v>
      </c>
      <c r="U19" s="79">
        <v>1.9607843137254902E-2</v>
      </c>
      <c r="V19" s="79">
        <v>9.3457943925233638E-3</v>
      </c>
    </row>
    <row r="20" spans="1:22" x14ac:dyDescent="0.3">
      <c r="A20" s="118" t="str">
        <f t="shared" si="0"/>
        <v>Total 
(including 10 - 16 year olds and 17 year olds from 1 July 2019)</v>
      </c>
      <c r="B20" s="23" t="s">
        <v>84</v>
      </c>
      <c r="C20" s="15">
        <v>39</v>
      </c>
      <c r="D20" s="15">
        <v>36</v>
      </c>
      <c r="E20" s="15">
        <v>27</v>
      </c>
      <c r="F20" s="15">
        <v>21</v>
      </c>
      <c r="G20" s="15">
        <v>12</v>
      </c>
      <c r="H20" s="15">
        <v>12</v>
      </c>
      <c r="I20" s="15">
        <v>9</v>
      </c>
      <c r="J20" s="15">
        <v>12</v>
      </c>
      <c r="K20" s="15">
        <v>12</v>
      </c>
      <c r="L20" s="15">
        <v>12</v>
      </c>
      <c r="M20" s="78">
        <v>5.3278688524590161E-2</v>
      </c>
      <c r="N20" s="79">
        <v>6.3157894736842107E-2</v>
      </c>
      <c r="O20" s="79">
        <v>5.1428571428571428E-2</v>
      </c>
      <c r="P20" s="79">
        <v>3.553299492385787E-2</v>
      </c>
      <c r="Q20" s="79">
        <v>2.7210884353741496E-2</v>
      </c>
      <c r="R20" s="79">
        <v>3.5398230088495575E-2</v>
      </c>
      <c r="S20" s="79">
        <v>2.4390243902439025E-2</v>
      </c>
      <c r="T20" s="79">
        <v>4.0816326530612242E-2</v>
      </c>
      <c r="U20" s="79">
        <v>3.9215686274509803E-2</v>
      </c>
      <c r="V20" s="79">
        <v>3.7383177570093455E-2</v>
      </c>
    </row>
    <row r="21" spans="1:22" x14ac:dyDescent="0.3">
      <c r="A21" s="118" t="str">
        <f t="shared" si="0"/>
        <v>Total 
(including 10 - 16 year olds and 17 year olds from 1 July 2019)</v>
      </c>
      <c r="B21" s="23" t="s">
        <v>85</v>
      </c>
      <c r="C21" s="15">
        <v>12</v>
      </c>
      <c r="D21" s="15">
        <v>12</v>
      </c>
      <c r="E21" s="15">
        <v>6</v>
      </c>
      <c r="F21" s="15">
        <v>12</v>
      </c>
      <c r="G21" s="15">
        <v>6</v>
      </c>
      <c r="H21" s="15">
        <v>6</v>
      </c>
      <c r="I21" s="15">
        <v>3</v>
      </c>
      <c r="J21" s="15">
        <v>3</v>
      </c>
      <c r="K21" s="15">
        <v>6</v>
      </c>
      <c r="L21" s="15">
        <v>3</v>
      </c>
      <c r="M21" s="78">
        <v>1.6393442622950821E-2</v>
      </c>
      <c r="N21" s="79">
        <v>2.1052631578947368E-2</v>
      </c>
      <c r="O21" s="79">
        <v>1.1428571428571429E-2</v>
      </c>
      <c r="P21" s="79">
        <v>2.030456852791878E-2</v>
      </c>
      <c r="Q21" s="79">
        <v>1.3605442176870748E-2</v>
      </c>
      <c r="R21" s="79">
        <v>1.7699115044247787E-2</v>
      </c>
      <c r="S21" s="79">
        <v>8.130081300813009E-3</v>
      </c>
      <c r="T21" s="79">
        <v>1.020408163265306E-2</v>
      </c>
      <c r="U21" s="79">
        <v>1.9607843137254902E-2</v>
      </c>
      <c r="V21" s="79">
        <v>9.3457943925233638E-3</v>
      </c>
    </row>
    <row r="22" spans="1:22" x14ac:dyDescent="0.3">
      <c r="A22" s="118" t="str">
        <f t="shared" si="0"/>
        <v>Total 
(including 10 - 16 year olds and 17 year olds from 1 July 2019)</v>
      </c>
      <c r="B22" s="23" t="s">
        <v>86</v>
      </c>
      <c r="C22" s="15">
        <v>84</v>
      </c>
      <c r="D22" s="15">
        <v>60</v>
      </c>
      <c r="E22" s="15">
        <v>48</v>
      </c>
      <c r="F22" s="15">
        <v>51</v>
      </c>
      <c r="G22" s="15">
        <v>24</v>
      </c>
      <c r="H22" s="15">
        <v>27</v>
      </c>
      <c r="I22" s="15">
        <v>15</v>
      </c>
      <c r="J22" s="15">
        <v>12</v>
      </c>
      <c r="K22" s="15">
        <v>12</v>
      </c>
      <c r="L22" s="15">
        <v>12</v>
      </c>
      <c r="M22" s="78">
        <v>0.11475409836065574</v>
      </c>
      <c r="N22" s="79">
        <v>0.10526315789473684</v>
      </c>
      <c r="O22" s="79">
        <v>9.1428571428571428E-2</v>
      </c>
      <c r="P22" s="79">
        <v>8.6294416243654817E-2</v>
      </c>
      <c r="Q22" s="79">
        <v>5.4421768707482991E-2</v>
      </c>
      <c r="R22" s="79">
        <v>7.9646017699115043E-2</v>
      </c>
      <c r="S22" s="79">
        <v>4.065040650406504E-2</v>
      </c>
      <c r="T22" s="79">
        <v>4.0816326530612242E-2</v>
      </c>
      <c r="U22" s="79">
        <v>3.9215686274509803E-2</v>
      </c>
      <c r="V22" s="79">
        <v>3.7383177570093455E-2</v>
      </c>
    </row>
    <row r="23" spans="1:22" x14ac:dyDescent="0.3">
      <c r="A23" s="118" t="str">
        <f t="shared" si="0"/>
        <v>Total 
(including 10 - 16 year olds and 17 year olds from 1 July 2019)</v>
      </c>
      <c r="B23" s="23" t="s">
        <v>87</v>
      </c>
      <c r="C23" s="15">
        <v>15</v>
      </c>
      <c r="D23" s="15">
        <v>12</v>
      </c>
      <c r="E23" s="15">
        <v>15</v>
      </c>
      <c r="F23" s="15">
        <v>9</v>
      </c>
      <c r="G23" s="15">
        <v>6</v>
      </c>
      <c r="H23" s="15">
        <v>12</v>
      </c>
      <c r="I23" s="15">
        <v>24</v>
      </c>
      <c r="J23" s="15">
        <v>6</v>
      </c>
      <c r="K23" s="15">
        <v>0</v>
      </c>
      <c r="L23" s="15">
        <v>3</v>
      </c>
      <c r="M23" s="78">
        <v>2.0491803278688523E-2</v>
      </c>
      <c r="N23" s="79">
        <v>2.1052631578947368E-2</v>
      </c>
      <c r="O23" s="79">
        <v>2.8571428571428571E-2</v>
      </c>
      <c r="P23" s="79">
        <v>1.5228426395939087E-2</v>
      </c>
      <c r="Q23" s="79">
        <v>1.3605442176870748E-2</v>
      </c>
      <c r="R23" s="79">
        <v>3.5398230088495575E-2</v>
      </c>
      <c r="S23" s="79">
        <v>6.5040650406504072E-2</v>
      </c>
      <c r="T23" s="79">
        <v>2.0408163265306121E-2</v>
      </c>
      <c r="U23" s="79">
        <v>0</v>
      </c>
      <c r="V23" s="79">
        <v>9.3457943925233638E-3</v>
      </c>
    </row>
    <row r="24" spans="1:22" x14ac:dyDescent="0.3">
      <c r="A24" s="118" t="str">
        <f t="shared" si="0"/>
        <v>Total 
(including 10 - 16 year olds and 17 year olds from 1 July 2019)</v>
      </c>
      <c r="B24" s="23" t="s">
        <v>88</v>
      </c>
      <c r="C24" s="15">
        <v>0</v>
      </c>
      <c r="D24" s="15">
        <v>0</v>
      </c>
      <c r="E24" s="15">
        <v>0</v>
      </c>
      <c r="F24" s="15">
        <v>0</v>
      </c>
      <c r="G24" s="15">
        <v>0</v>
      </c>
      <c r="H24" s="15">
        <v>0</v>
      </c>
      <c r="I24" s="15">
        <v>0</v>
      </c>
      <c r="J24" s="15">
        <v>0</v>
      </c>
      <c r="K24" s="15">
        <v>0</v>
      </c>
      <c r="L24" s="15">
        <v>0</v>
      </c>
      <c r="M24" s="78">
        <v>0</v>
      </c>
      <c r="N24" s="79">
        <v>0</v>
      </c>
      <c r="O24" s="79">
        <v>0</v>
      </c>
      <c r="P24" s="79">
        <v>0</v>
      </c>
      <c r="Q24" s="79">
        <v>0</v>
      </c>
      <c r="R24" s="79">
        <v>0</v>
      </c>
      <c r="S24" s="79">
        <v>0</v>
      </c>
      <c r="T24" s="79">
        <v>0</v>
      </c>
      <c r="U24" s="79">
        <v>0</v>
      </c>
      <c r="V24" s="79">
        <v>0</v>
      </c>
    </row>
    <row r="25" spans="1:22" x14ac:dyDescent="0.3">
      <c r="A25" s="119" t="str">
        <f t="shared" si="0"/>
        <v>Total 
(including 10 - 16 year olds and 17 year olds from 1 July 2019)</v>
      </c>
      <c r="B25" s="19" t="s">
        <v>0</v>
      </c>
      <c r="C25" s="60">
        <v>732</v>
      </c>
      <c r="D25" s="60">
        <v>570</v>
      </c>
      <c r="E25" s="60">
        <v>525</v>
      </c>
      <c r="F25" s="60">
        <v>591</v>
      </c>
      <c r="G25" s="60">
        <v>441</v>
      </c>
      <c r="H25" s="60">
        <v>339</v>
      </c>
      <c r="I25" s="60">
        <v>369</v>
      </c>
      <c r="J25" s="60">
        <v>294</v>
      </c>
      <c r="K25" s="60">
        <v>306</v>
      </c>
      <c r="L25" s="60">
        <v>321</v>
      </c>
      <c r="M25" s="80">
        <v>1</v>
      </c>
      <c r="N25" s="81">
        <v>1</v>
      </c>
      <c r="O25" s="81">
        <v>1</v>
      </c>
      <c r="P25" s="81">
        <v>1</v>
      </c>
      <c r="Q25" s="81">
        <v>1</v>
      </c>
      <c r="R25" s="81">
        <v>1</v>
      </c>
      <c r="S25" s="81">
        <v>1</v>
      </c>
      <c r="T25" s="81">
        <v>1</v>
      </c>
      <c r="U25" s="81">
        <v>1</v>
      </c>
      <c r="V25" s="81">
        <v>1</v>
      </c>
    </row>
    <row r="26" spans="1:22" ht="14.25" customHeight="1" x14ac:dyDescent="0.3">
      <c r="A26" s="118" t="s">
        <v>149</v>
      </c>
      <c r="B26" s="23" t="s">
        <v>73</v>
      </c>
      <c r="C26" s="15">
        <v>3</v>
      </c>
      <c r="D26" s="15">
        <v>3</v>
      </c>
      <c r="E26" s="15">
        <v>3</v>
      </c>
      <c r="F26" s="15">
        <v>3</v>
      </c>
      <c r="G26" s="15">
        <v>3</v>
      </c>
      <c r="H26" s="15">
        <v>0</v>
      </c>
      <c r="I26" s="15">
        <v>3</v>
      </c>
      <c r="J26" s="15">
        <v>3</v>
      </c>
      <c r="K26" s="15">
        <v>3</v>
      </c>
      <c r="L26" s="15">
        <v>6</v>
      </c>
      <c r="M26" s="78" t="s">
        <v>182</v>
      </c>
      <c r="N26" s="79">
        <v>5.263157894736842E-3</v>
      </c>
      <c r="O26" s="79">
        <v>5.7142857142857143E-3</v>
      </c>
      <c r="P26" s="79">
        <v>5.076142131979695E-3</v>
      </c>
      <c r="Q26" s="79">
        <v>6.8027210884353739E-3</v>
      </c>
      <c r="R26" s="79">
        <v>0</v>
      </c>
      <c r="S26" s="79">
        <v>1.3888888888888888E-2</v>
      </c>
      <c r="T26" s="79">
        <v>1.8867924528301886E-2</v>
      </c>
      <c r="U26" s="79">
        <v>2.1276595744680851E-2</v>
      </c>
      <c r="V26" s="79">
        <v>3.2786885245901641E-2</v>
      </c>
    </row>
    <row r="27" spans="1:22" ht="14.25" customHeight="1" x14ac:dyDescent="0.3">
      <c r="A27" s="118" t="str">
        <f t="shared" ref="A27:A42" si="1">A26</f>
        <v>10 - 16 years</v>
      </c>
      <c r="B27" s="23" t="s">
        <v>74</v>
      </c>
      <c r="C27" s="15">
        <v>81</v>
      </c>
      <c r="D27" s="15">
        <v>60</v>
      </c>
      <c r="E27" s="15">
        <v>39</v>
      </c>
      <c r="F27" s="15">
        <v>48</v>
      </c>
      <c r="G27" s="15">
        <v>45</v>
      </c>
      <c r="H27" s="15">
        <v>27</v>
      </c>
      <c r="I27" s="15">
        <v>27</v>
      </c>
      <c r="J27" s="15">
        <v>18</v>
      </c>
      <c r="K27" s="15">
        <v>18</v>
      </c>
      <c r="L27" s="15">
        <v>18</v>
      </c>
      <c r="M27" s="78">
        <v>0.11065573770491803</v>
      </c>
      <c r="N27" s="79">
        <v>0.10526315789473684</v>
      </c>
      <c r="O27" s="79">
        <v>7.4285714285714288E-2</v>
      </c>
      <c r="P27" s="79">
        <v>8.1218274111675121E-2</v>
      </c>
      <c r="Q27" s="79">
        <v>0.10204081632653061</v>
      </c>
      <c r="R27" s="79">
        <v>9.1836734693877556E-2</v>
      </c>
      <c r="S27" s="79">
        <v>0.125</v>
      </c>
      <c r="T27" s="79">
        <v>0.11320754716981132</v>
      </c>
      <c r="U27" s="79">
        <v>0.1276595744680851</v>
      </c>
      <c r="V27" s="79">
        <v>9.8360655737704916E-2</v>
      </c>
    </row>
    <row r="28" spans="1:22" ht="14.25" customHeight="1" x14ac:dyDescent="0.3">
      <c r="A28" s="118" t="str">
        <f t="shared" si="1"/>
        <v>10 - 16 years</v>
      </c>
      <c r="B28" s="23" t="s">
        <v>75</v>
      </c>
      <c r="C28" s="15">
        <v>36</v>
      </c>
      <c r="D28" s="15">
        <v>18</v>
      </c>
      <c r="E28" s="15">
        <v>21</v>
      </c>
      <c r="F28" s="15">
        <v>27</v>
      </c>
      <c r="G28" s="15">
        <v>21</v>
      </c>
      <c r="H28" s="15">
        <v>12</v>
      </c>
      <c r="I28" s="15">
        <v>12</v>
      </c>
      <c r="J28" s="15">
        <v>15</v>
      </c>
      <c r="K28" s="15">
        <v>9</v>
      </c>
      <c r="L28" s="15">
        <v>9</v>
      </c>
      <c r="M28" s="78">
        <v>4.9180327868852458E-2</v>
      </c>
      <c r="N28" s="79">
        <v>3.1578947368421054E-2</v>
      </c>
      <c r="O28" s="79">
        <v>0.04</v>
      </c>
      <c r="P28" s="79">
        <v>4.5685279187817257E-2</v>
      </c>
      <c r="Q28" s="79">
        <v>4.7619047619047616E-2</v>
      </c>
      <c r="R28" s="79">
        <v>4.0816326530612242E-2</v>
      </c>
      <c r="S28" s="79">
        <v>5.5555555555555552E-2</v>
      </c>
      <c r="T28" s="79">
        <v>9.4339622641509441E-2</v>
      </c>
      <c r="U28" s="79">
        <v>6.3829787234042548E-2</v>
      </c>
      <c r="V28" s="79">
        <v>4.9180327868852458E-2</v>
      </c>
    </row>
    <row r="29" spans="1:22" ht="14.25" customHeight="1" x14ac:dyDescent="0.3">
      <c r="A29" s="118" t="str">
        <f t="shared" si="1"/>
        <v>10 - 16 years</v>
      </c>
      <c r="B29" s="23" t="s">
        <v>76</v>
      </c>
      <c r="C29" s="15">
        <v>30</v>
      </c>
      <c r="D29" s="15">
        <v>24</v>
      </c>
      <c r="E29" s="15">
        <v>24</v>
      </c>
      <c r="F29" s="15">
        <v>27</v>
      </c>
      <c r="G29" s="15">
        <v>18</v>
      </c>
      <c r="H29" s="15">
        <v>12</v>
      </c>
      <c r="I29" s="15">
        <v>3</v>
      </c>
      <c r="J29" s="15">
        <v>3</v>
      </c>
      <c r="K29" s="15">
        <v>3</v>
      </c>
      <c r="L29" s="15">
        <v>6</v>
      </c>
      <c r="M29" s="78">
        <v>4.0983606557377046E-2</v>
      </c>
      <c r="N29" s="79">
        <v>4.2105263157894736E-2</v>
      </c>
      <c r="O29" s="79">
        <v>4.5714285714285714E-2</v>
      </c>
      <c r="P29" s="79">
        <v>4.5685279187817257E-2</v>
      </c>
      <c r="Q29" s="79">
        <v>4.0816326530612242E-2</v>
      </c>
      <c r="R29" s="79">
        <v>4.0816326530612242E-2</v>
      </c>
      <c r="S29" s="79">
        <v>1.3888888888888888E-2</v>
      </c>
      <c r="T29" s="79">
        <v>1.8867924528301886E-2</v>
      </c>
      <c r="U29" s="79">
        <v>2.1276595744680851E-2</v>
      </c>
      <c r="V29" s="79">
        <v>3.2786885245901641E-2</v>
      </c>
    </row>
    <row r="30" spans="1:22" ht="14.25" customHeight="1" x14ac:dyDescent="0.3">
      <c r="A30" s="118" t="str">
        <f t="shared" si="1"/>
        <v>10 - 16 years</v>
      </c>
      <c r="B30" s="23" t="s">
        <v>77</v>
      </c>
      <c r="C30" s="15">
        <v>12</v>
      </c>
      <c r="D30" s="15">
        <v>9</v>
      </c>
      <c r="E30" s="15">
        <v>9</v>
      </c>
      <c r="F30" s="15">
        <v>3</v>
      </c>
      <c r="G30" s="15">
        <v>6</v>
      </c>
      <c r="H30" s="15">
        <v>3</v>
      </c>
      <c r="I30" s="15">
        <v>3</v>
      </c>
      <c r="J30" s="15">
        <v>3</v>
      </c>
      <c r="K30" s="15">
        <v>3</v>
      </c>
      <c r="L30" s="15">
        <v>3</v>
      </c>
      <c r="M30" s="78">
        <v>1.6393442622950821E-2</v>
      </c>
      <c r="N30" s="79">
        <v>1.5789473684210527E-2</v>
      </c>
      <c r="O30" s="79">
        <v>1.7142857142857144E-2</v>
      </c>
      <c r="P30" s="79">
        <v>5.076142131979695E-3</v>
      </c>
      <c r="Q30" s="79">
        <v>1.3605442176870748E-2</v>
      </c>
      <c r="R30" s="79">
        <v>1.020408163265306E-2</v>
      </c>
      <c r="S30" s="79">
        <v>1.3888888888888888E-2</v>
      </c>
      <c r="T30" s="79">
        <v>1.8867924528301886E-2</v>
      </c>
      <c r="U30" s="79">
        <v>2.1276595744680851E-2</v>
      </c>
      <c r="V30" s="79">
        <v>1.6393442622950821E-2</v>
      </c>
    </row>
    <row r="31" spans="1:22" ht="14.25" customHeight="1" x14ac:dyDescent="0.3">
      <c r="A31" s="118" t="str">
        <f t="shared" si="1"/>
        <v>10 - 16 years</v>
      </c>
      <c r="B31" s="23" t="s">
        <v>78</v>
      </c>
      <c r="C31" s="15">
        <v>99</v>
      </c>
      <c r="D31" s="15">
        <v>75</v>
      </c>
      <c r="E31" s="15">
        <v>69</v>
      </c>
      <c r="F31" s="15">
        <v>117</v>
      </c>
      <c r="G31" s="15">
        <v>138</v>
      </c>
      <c r="H31" s="15">
        <v>81</v>
      </c>
      <c r="I31" s="15">
        <v>60</v>
      </c>
      <c r="J31" s="15">
        <v>39</v>
      </c>
      <c r="K31" s="15">
        <v>30</v>
      </c>
      <c r="L31" s="15">
        <v>57</v>
      </c>
      <c r="M31" s="78">
        <v>0.13524590163934427</v>
      </c>
      <c r="N31" s="79">
        <v>0.13157894736842105</v>
      </c>
      <c r="O31" s="79">
        <v>0.13142857142857142</v>
      </c>
      <c r="P31" s="79">
        <v>0.19796954314720813</v>
      </c>
      <c r="Q31" s="79">
        <v>0.31292517006802723</v>
      </c>
      <c r="R31" s="79">
        <v>0.27551020408163263</v>
      </c>
      <c r="S31" s="79">
        <v>0.27777777777777779</v>
      </c>
      <c r="T31" s="79">
        <v>0.24528301886792453</v>
      </c>
      <c r="U31" s="79">
        <v>0.21276595744680851</v>
      </c>
      <c r="V31" s="79">
        <v>0.31147540983606559</v>
      </c>
    </row>
    <row r="32" spans="1:22" ht="14.25" customHeight="1" x14ac:dyDescent="0.3">
      <c r="A32" s="118" t="str">
        <f t="shared" si="1"/>
        <v>10 - 16 years</v>
      </c>
      <c r="B32" s="23" t="s">
        <v>79</v>
      </c>
      <c r="C32" s="15">
        <v>168</v>
      </c>
      <c r="D32" s="15">
        <v>144</v>
      </c>
      <c r="E32" s="15">
        <v>144</v>
      </c>
      <c r="F32" s="15">
        <v>156</v>
      </c>
      <c r="G32" s="15">
        <v>72</v>
      </c>
      <c r="H32" s="15">
        <v>63</v>
      </c>
      <c r="I32" s="15">
        <v>54</v>
      </c>
      <c r="J32" s="15">
        <v>27</v>
      </c>
      <c r="K32" s="15">
        <v>30</v>
      </c>
      <c r="L32" s="15">
        <v>45</v>
      </c>
      <c r="M32" s="78">
        <v>0.22950819672131148</v>
      </c>
      <c r="N32" s="79">
        <v>0.25263157894736843</v>
      </c>
      <c r="O32" s="79">
        <v>0.2742857142857143</v>
      </c>
      <c r="P32" s="79">
        <v>0.26395939086294418</v>
      </c>
      <c r="Q32" s="79">
        <v>0.16326530612244897</v>
      </c>
      <c r="R32" s="79">
        <v>0.21428571428571427</v>
      </c>
      <c r="S32" s="79">
        <v>0.25</v>
      </c>
      <c r="T32" s="79">
        <v>0.16981132075471697</v>
      </c>
      <c r="U32" s="79">
        <v>0.21276595744680851</v>
      </c>
      <c r="V32" s="79">
        <v>0.24590163934426229</v>
      </c>
    </row>
    <row r="33" spans="1:22" x14ac:dyDescent="0.3">
      <c r="A33" s="118" t="str">
        <f t="shared" si="1"/>
        <v>10 - 16 years</v>
      </c>
      <c r="B33" s="23" t="s">
        <v>80</v>
      </c>
      <c r="C33" s="15">
        <v>129</v>
      </c>
      <c r="D33" s="15">
        <v>102</v>
      </c>
      <c r="E33" s="15">
        <v>102</v>
      </c>
      <c r="F33" s="15">
        <v>102</v>
      </c>
      <c r="G33" s="15">
        <v>84</v>
      </c>
      <c r="H33" s="15">
        <v>42</v>
      </c>
      <c r="I33" s="15">
        <v>39</v>
      </c>
      <c r="J33" s="15">
        <v>42</v>
      </c>
      <c r="K33" s="15">
        <v>33</v>
      </c>
      <c r="L33" s="15">
        <v>30</v>
      </c>
      <c r="M33" s="78">
        <v>0.17622950819672131</v>
      </c>
      <c r="N33" s="79">
        <v>0.17894736842105263</v>
      </c>
      <c r="O33" s="79">
        <v>0.19428571428571428</v>
      </c>
      <c r="P33" s="79">
        <v>0.17258883248730963</v>
      </c>
      <c r="Q33" s="79">
        <v>0.19047619047619047</v>
      </c>
      <c r="R33" s="79">
        <v>0.14285714285714285</v>
      </c>
      <c r="S33" s="79">
        <v>0.18055555555555555</v>
      </c>
      <c r="T33" s="79">
        <v>0.26415094339622641</v>
      </c>
      <c r="U33" s="79">
        <v>0.23404255319148937</v>
      </c>
      <c r="V33" s="79">
        <v>0.16393442622950818</v>
      </c>
    </row>
    <row r="34" spans="1:22" x14ac:dyDescent="0.3">
      <c r="A34" s="118" t="str">
        <f t="shared" si="1"/>
        <v>10 - 16 years</v>
      </c>
      <c r="B34" s="23" t="s">
        <v>81</v>
      </c>
      <c r="C34" s="15">
        <v>9</v>
      </c>
      <c r="D34" s="15">
        <v>9</v>
      </c>
      <c r="E34" s="15">
        <v>12</v>
      </c>
      <c r="F34" s="15">
        <v>6</v>
      </c>
      <c r="G34" s="15">
        <v>3</v>
      </c>
      <c r="H34" s="15">
        <v>3</v>
      </c>
      <c r="I34" s="15">
        <v>3</v>
      </c>
      <c r="J34" s="15">
        <v>3</v>
      </c>
      <c r="K34" s="15">
        <v>3</v>
      </c>
      <c r="L34" s="15">
        <v>0</v>
      </c>
      <c r="M34" s="78">
        <v>1.2295081967213115E-2</v>
      </c>
      <c r="N34" s="79">
        <v>1.5789473684210527E-2</v>
      </c>
      <c r="O34" s="79">
        <v>2.2857142857142857E-2</v>
      </c>
      <c r="P34" s="79">
        <v>1.015228426395939E-2</v>
      </c>
      <c r="Q34" s="79">
        <v>6.8027210884353739E-3</v>
      </c>
      <c r="R34" s="79">
        <v>1.020408163265306E-2</v>
      </c>
      <c r="S34" s="79">
        <v>1.3888888888888888E-2</v>
      </c>
      <c r="T34" s="79">
        <v>1.8867924528301886E-2</v>
      </c>
      <c r="U34" s="79">
        <v>2.1276595744680851E-2</v>
      </c>
      <c r="V34" s="79">
        <v>0</v>
      </c>
    </row>
    <row r="35" spans="1:22" x14ac:dyDescent="0.3">
      <c r="A35" s="118" t="str">
        <f t="shared" si="1"/>
        <v>10 - 16 years</v>
      </c>
      <c r="B35" s="23" t="s">
        <v>82</v>
      </c>
      <c r="C35" s="15">
        <v>3</v>
      </c>
      <c r="D35" s="15">
        <v>3</v>
      </c>
      <c r="E35" s="15">
        <v>6</v>
      </c>
      <c r="F35" s="15">
        <v>6</v>
      </c>
      <c r="G35" s="15">
        <v>3</v>
      </c>
      <c r="H35" s="15">
        <v>0</v>
      </c>
      <c r="I35" s="15">
        <v>3</v>
      </c>
      <c r="J35" s="15">
        <v>3</v>
      </c>
      <c r="K35" s="15">
        <v>0</v>
      </c>
      <c r="L35" s="15">
        <v>0</v>
      </c>
      <c r="M35" s="78" t="s">
        <v>182</v>
      </c>
      <c r="N35" s="79">
        <v>5.263157894736842E-3</v>
      </c>
      <c r="O35" s="79">
        <v>1.1428571428571429E-2</v>
      </c>
      <c r="P35" s="79">
        <v>1.015228426395939E-2</v>
      </c>
      <c r="Q35" s="79">
        <v>6.8027210884353739E-3</v>
      </c>
      <c r="R35" s="79">
        <v>0</v>
      </c>
      <c r="S35" s="79">
        <v>1.3888888888888888E-2</v>
      </c>
      <c r="T35" s="79">
        <v>1.8867924528301886E-2</v>
      </c>
      <c r="U35" s="79">
        <v>0</v>
      </c>
      <c r="V35" s="79">
        <v>0</v>
      </c>
    </row>
    <row r="36" spans="1:22" x14ac:dyDescent="0.3">
      <c r="A36" s="118" t="str">
        <f t="shared" si="1"/>
        <v>10 - 16 years</v>
      </c>
      <c r="B36" s="23" t="s">
        <v>83</v>
      </c>
      <c r="C36" s="15">
        <v>15</v>
      </c>
      <c r="D36" s="15">
        <v>9</v>
      </c>
      <c r="E36" s="15">
        <v>6</v>
      </c>
      <c r="F36" s="15">
        <v>6</v>
      </c>
      <c r="G36" s="15">
        <v>3</v>
      </c>
      <c r="H36" s="15">
        <v>3</v>
      </c>
      <c r="I36" s="15">
        <v>0</v>
      </c>
      <c r="J36" s="15">
        <v>0</v>
      </c>
      <c r="K36" s="15">
        <v>3</v>
      </c>
      <c r="L36" s="15">
        <v>3</v>
      </c>
      <c r="M36" s="78">
        <v>2.0491803278688523E-2</v>
      </c>
      <c r="N36" s="79">
        <v>1.5789473684210527E-2</v>
      </c>
      <c r="O36" s="79">
        <v>1.1428571428571429E-2</v>
      </c>
      <c r="P36" s="79">
        <v>1.015228426395939E-2</v>
      </c>
      <c r="Q36" s="79">
        <v>6.8027210884353739E-3</v>
      </c>
      <c r="R36" s="79">
        <v>1.020408163265306E-2</v>
      </c>
      <c r="S36" s="79">
        <v>0</v>
      </c>
      <c r="T36" s="79">
        <v>0</v>
      </c>
      <c r="U36" s="79">
        <v>2.1276595744680851E-2</v>
      </c>
      <c r="V36" s="79">
        <v>1.6393442622950821E-2</v>
      </c>
    </row>
    <row r="37" spans="1:22" x14ac:dyDescent="0.3">
      <c r="A37" s="118" t="str">
        <f t="shared" si="1"/>
        <v>10 - 16 years</v>
      </c>
      <c r="B37" s="23" t="s">
        <v>84</v>
      </c>
      <c r="C37" s="15">
        <v>39</v>
      </c>
      <c r="D37" s="15">
        <v>36</v>
      </c>
      <c r="E37" s="15">
        <v>27</v>
      </c>
      <c r="F37" s="15">
        <v>21</v>
      </c>
      <c r="G37" s="15">
        <v>12</v>
      </c>
      <c r="H37" s="15">
        <v>12</v>
      </c>
      <c r="I37" s="15">
        <v>9</v>
      </c>
      <c r="J37" s="15">
        <v>3</v>
      </c>
      <c r="K37" s="15">
        <v>6</v>
      </c>
      <c r="L37" s="15">
        <v>6</v>
      </c>
      <c r="M37" s="78">
        <v>5.3278688524590161E-2</v>
      </c>
      <c r="N37" s="79">
        <v>6.3157894736842107E-2</v>
      </c>
      <c r="O37" s="79">
        <v>5.1428571428571428E-2</v>
      </c>
      <c r="P37" s="79">
        <v>3.553299492385787E-2</v>
      </c>
      <c r="Q37" s="79">
        <v>2.7210884353741496E-2</v>
      </c>
      <c r="R37" s="79">
        <v>4.0816326530612242E-2</v>
      </c>
      <c r="S37" s="79">
        <v>4.1666666666666664E-2</v>
      </c>
      <c r="T37" s="79">
        <v>1.8867924528301886E-2</v>
      </c>
      <c r="U37" s="79">
        <v>4.2553191489361701E-2</v>
      </c>
      <c r="V37" s="79">
        <v>3.2786885245901641E-2</v>
      </c>
    </row>
    <row r="38" spans="1:22" x14ac:dyDescent="0.3">
      <c r="A38" s="118" t="str">
        <f t="shared" si="1"/>
        <v>10 - 16 years</v>
      </c>
      <c r="B38" s="23" t="s">
        <v>85</v>
      </c>
      <c r="C38" s="15">
        <v>12</v>
      </c>
      <c r="D38" s="15">
        <v>12</v>
      </c>
      <c r="E38" s="15">
        <v>6</v>
      </c>
      <c r="F38" s="15">
        <v>12</v>
      </c>
      <c r="G38" s="15">
        <v>6</v>
      </c>
      <c r="H38" s="15">
        <v>6</v>
      </c>
      <c r="I38" s="15">
        <v>0</v>
      </c>
      <c r="J38" s="15">
        <v>3</v>
      </c>
      <c r="K38" s="15">
        <v>3</v>
      </c>
      <c r="L38" s="15">
        <v>3</v>
      </c>
      <c r="M38" s="78">
        <v>1.6393442622950821E-2</v>
      </c>
      <c r="N38" s="79">
        <v>2.1052631578947368E-2</v>
      </c>
      <c r="O38" s="79">
        <v>1.1428571428571429E-2</v>
      </c>
      <c r="P38" s="79">
        <v>2.030456852791878E-2</v>
      </c>
      <c r="Q38" s="79">
        <v>1.3605442176870748E-2</v>
      </c>
      <c r="R38" s="79">
        <v>2.0408163265306121E-2</v>
      </c>
      <c r="S38" s="79">
        <v>0</v>
      </c>
      <c r="T38" s="79">
        <v>1.8867924528301886E-2</v>
      </c>
      <c r="U38" s="79">
        <v>2.1276595744680851E-2</v>
      </c>
      <c r="V38" s="79">
        <v>1.6393442622950821E-2</v>
      </c>
    </row>
    <row r="39" spans="1:22" x14ac:dyDescent="0.3">
      <c r="A39" s="118" t="str">
        <f t="shared" si="1"/>
        <v>10 - 16 years</v>
      </c>
      <c r="B39" s="23" t="s">
        <v>86</v>
      </c>
      <c r="C39" s="15">
        <v>84</v>
      </c>
      <c r="D39" s="15">
        <v>60</v>
      </c>
      <c r="E39" s="15">
        <v>48</v>
      </c>
      <c r="F39" s="15">
        <v>51</v>
      </c>
      <c r="G39" s="15">
        <v>24</v>
      </c>
      <c r="H39" s="15">
        <v>21</v>
      </c>
      <c r="I39" s="15">
        <v>3</v>
      </c>
      <c r="J39" s="15">
        <v>3</v>
      </c>
      <c r="K39" s="15">
        <v>3</v>
      </c>
      <c r="L39" s="15">
        <v>6</v>
      </c>
      <c r="M39" s="78">
        <v>0.11475409836065574</v>
      </c>
      <c r="N39" s="79">
        <v>0.10526315789473684</v>
      </c>
      <c r="O39" s="79">
        <v>9.1428571428571428E-2</v>
      </c>
      <c r="P39" s="79">
        <v>8.6294416243654817E-2</v>
      </c>
      <c r="Q39" s="79">
        <v>5.4421768707482991E-2</v>
      </c>
      <c r="R39" s="79">
        <v>7.1428571428571425E-2</v>
      </c>
      <c r="S39" s="79">
        <v>1.3888888888888888E-2</v>
      </c>
      <c r="T39" s="79">
        <v>1.8867924528301886E-2</v>
      </c>
      <c r="U39" s="79">
        <v>2.1276595744680851E-2</v>
      </c>
      <c r="V39" s="79">
        <v>3.2786885245901641E-2</v>
      </c>
    </row>
    <row r="40" spans="1:22" x14ac:dyDescent="0.3">
      <c r="A40" s="118" t="str">
        <f t="shared" si="1"/>
        <v>10 - 16 years</v>
      </c>
      <c r="B40" s="23" t="s">
        <v>87</v>
      </c>
      <c r="C40" s="15">
        <v>15</v>
      </c>
      <c r="D40" s="15">
        <v>12</v>
      </c>
      <c r="E40" s="15">
        <v>15</v>
      </c>
      <c r="F40" s="15">
        <v>9</v>
      </c>
      <c r="G40" s="15">
        <v>6</v>
      </c>
      <c r="H40" s="15">
        <v>3</v>
      </c>
      <c r="I40" s="15">
        <v>3</v>
      </c>
      <c r="J40" s="15">
        <v>3</v>
      </c>
      <c r="K40" s="15">
        <v>0</v>
      </c>
      <c r="L40" s="15">
        <v>0</v>
      </c>
      <c r="M40" s="78">
        <v>2.0491803278688523E-2</v>
      </c>
      <c r="N40" s="79">
        <v>2.1052631578947368E-2</v>
      </c>
      <c r="O40" s="79">
        <v>2.8571428571428571E-2</v>
      </c>
      <c r="P40" s="79">
        <v>1.5228426395939087E-2</v>
      </c>
      <c r="Q40" s="79">
        <v>1.3605442176870748E-2</v>
      </c>
      <c r="R40" s="79">
        <v>1.020408163265306E-2</v>
      </c>
      <c r="S40" s="79">
        <v>1.3888888888888888E-2</v>
      </c>
      <c r="T40" s="79">
        <v>1.8867924528301886E-2</v>
      </c>
      <c r="U40" s="79">
        <v>0</v>
      </c>
      <c r="V40" s="79">
        <v>0</v>
      </c>
    </row>
    <row r="41" spans="1:22" x14ac:dyDescent="0.3">
      <c r="A41" s="118" t="str">
        <f t="shared" si="1"/>
        <v>10 - 16 years</v>
      </c>
      <c r="B41" s="23" t="s">
        <v>88</v>
      </c>
      <c r="C41" s="15">
        <v>0</v>
      </c>
      <c r="D41" s="15">
        <v>0</v>
      </c>
      <c r="E41" s="15">
        <v>0</v>
      </c>
      <c r="F41" s="15">
        <v>0</v>
      </c>
      <c r="G41" s="15">
        <v>0</v>
      </c>
      <c r="H41" s="15">
        <v>0</v>
      </c>
      <c r="I41" s="15">
        <v>0</v>
      </c>
      <c r="J41" s="15">
        <v>0</v>
      </c>
      <c r="K41" s="15">
        <v>0</v>
      </c>
      <c r="L41" s="15">
        <v>0</v>
      </c>
      <c r="M41" s="78">
        <v>0</v>
      </c>
      <c r="N41" s="79">
        <v>0</v>
      </c>
      <c r="O41" s="79">
        <v>0</v>
      </c>
      <c r="P41" s="79">
        <v>0</v>
      </c>
      <c r="Q41" s="79">
        <v>0</v>
      </c>
      <c r="R41" s="79">
        <v>0</v>
      </c>
      <c r="S41" s="79">
        <v>0</v>
      </c>
      <c r="T41" s="79">
        <v>0</v>
      </c>
      <c r="U41" s="79">
        <v>0</v>
      </c>
      <c r="V41" s="79">
        <v>0</v>
      </c>
    </row>
    <row r="42" spans="1:22" x14ac:dyDescent="0.3">
      <c r="A42" s="119" t="str">
        <f t="shared" si="1"/>
        <v>10 - 16 years</v>
      </c>
      <c r="B42" s="19" t="s">
        <v>0</v>
      </c>
      <c r="C42" s="60">
        <v>732</v>
      </c>
      <c r="D42" s="60">
        <v>570</v>
      </c>
      <c r="E42" s="60">
        <v>525</v>
      </c>
      <c r="F42" s="60">
        <v>591</v>
      </c>
      <c r="G42" s="60">
        <v>441</v>
      </c>
      <c r="H42" s="60">
        <v>294</v>
      </c>
      <c r="I42" s="60">
        <v>216</v>
      </c>
      <c r="J42" s="60">
        <v>159</v>
      </c>
      <c r="K42" s="60">
        <v>141</v>
      </c>
      <c r="L42" s="60">
        <v>183</v>
      </c>
      <c r="M42" s="80">
        <v>1</v>
      </c>
      <c r="N42" s="81">
        <v>1</v>
      </c>
      <c r="O42" s="81">
        <v>1</v>
      </c>
      <c r="P42" s="81">
        <v>1</v>
      </c>
      <c r="Q42" s="81">
        <v>1</v>
      </c>
      <c r="R42" s="81">
        <v>1</v>
      </c>
      <c r="S42" s="81">
        <v>1</v>
      </c>
      <c r="T42" s="81">
        <v>1</v>
      </c>
      <c r="U42" s="81">
        <v>1</v>
      </c>
      <c r="V42" s="81">
        <v>1</v>
      </c>
    </row>
    <row r="43" spans="1:22" ht="14.25" customHeight="1" x14ac:dyDescent="0.3">
      <c r="A43" s="118" t="s">
        <v>150</v>
      </c>
      <c r="B43" s="23" t="s">
        <v>73</v>
      </c>
      <c r="C43" s="15" t="s">
        <v>207</v>
      </c>
      <c r="D43" s="15" t="s">
        <v>207</v>
      </c>
      <c r="E43" s="15" t="s">
        <v>207</v>
      </c>
      <c r="F43" s="15" t="s">
        <v>207</v>
      </c>
      <c r="G43" s="15" t="s">
        <v>207</v>
      </c>
      <c r="H43" s="15">
        <v>3</v>
      </c>
      <c r="I43" s="15">
        <v>3</v>
      </c>
      <c r="J43" s="15">
        <v>0</v>
      </c>
      <c r="K43" s="15">
        <v>0</v>
      </c>
      <c r="L43" s="15">
        <v>0</v>
      </c>
      <c r="M43" s="85" t="s">
        <v>207</v>
      </c>
      <c r="N43" s="82" t="s">
        <v>207</v>
      </c>
      <c r="O43" s="82" t="s">
        <v>207</v>
      </c>
      <c r="P43" s="82" t="s">
        <v>207</v>
      </c>
      <c r="Q43" s="82" t="s">
        <v>207</v>
      </c>
      <c r="R43" s="82">
        <v>6.25E-2</v>
      </c>
      <c r="S43" s="82">
        <v>1.9607843137254902E-2</v>
      </c>
      <c r="T43" s="82">
        <v>0</v>
      </c>
      <c r="U43" s="82">
        <v>0</v>
      </c>
      <c r="V43" s="79">
        <v>0</v>
      </c>
    </row>
    <row r="44" spans="1:22" ht="14.25" customHeight="1" x14ac:dyDescent="0.3">
      <c r="A44" s="118" t="str">
        <f t="shared" ref="A44:A59" si="2">A43</f>
        <v>17 years</v>
      </c>
      <c r="B44" s="23" t="s">
        <v>74</v>
      </c>
      <c r="C44" s="15" t="s">
        <v>207</v>
      </c>
      <c r="D44" s="15" t="s">
        <v>207</v>
      </c>
      <c r="E44" s="15" t="s">
        <v>207</v>
      </c>
      <c r="F44" s="15" t="s">
        <v>207</v>
      </c>
      <c r="G44" s="15" t="s">
        <v>207</v>
      </c>
      <c r="H44" s="15">
        <v>6</v>
      </c>
      <c r="I44" s="15">
        <v>18</v>
      </c>
      <c r="J44" s="15">
        <v>18</v>
      </c>
      <c r="K44" s="15">
        <v>27</v>
      </c>
      <c r="L44" s="15">
        <v>21</v>
      </c>
      <c r="M44" s="85" t="s">
        <v>207</v>
      </c>
      <c r="N44" s="82" t="s">
        <v>207</v>
      </c>
      <c r="O44" s="82" t="s">
        <v>207</v>
      </c>
      <c r="P44" s="82" t="s">
        <v>207</v>
      </c>
      <c r="Q44" s="82" t="s">
        <v>207</v>
      </c>
      <c r="R44" s="82">
        <v>0.125</v>
      </c>
      <c r="S44" s="82">
        <v>0.11764705882352941</v>
      </c>
      <c r="T44" s="82">
        <v>0.13333333333333333</v>
      </c>
      <c r="U44" s="82">
        <v>0.16363636363636364</v>
      </c>
      <c r="V44" s="79">
        <v>0.15217391304347827</v>
      </c>
    </row>
    <row r="45" spans="1:22" ht="14.25" customHeight="1" x14ac:dyDescent="0.3">
      <c r="A45" s="118" t="str">
        <f t="shared" si="2"/>
        <v>17 years</v>
      </c>
      <c r="B45" s="23" t="s">
        <v>75</v>
      </c>
      <c r="C45" s="15" t="s">
        <v>207</v>
      </c>
      <c r="D45" s="15" t="s">
        <v>207</v>
      </c>
      <c r="E45" s="15" t="s">
        <v>207</v>
      </c>
      <c r="F45" s="15" t="s">
        <v>207</v>
      </c>
      <c r="G45" s="15" t="s">
        <v>207</v>
      </c>
      <c r="H45" s="15">
        <v>3</v>
      </c>
      <c r="I45" s="15">
        <v>9</v>
      </c>
      <c r="J45" s="15">
        <v>3</v>
      </c>
      <c r="K45" s="15">
        <v>9</v>
      </c>
      <c r="L45" s="15">
        <v>9</v>
      </c>
      <c r="M45" s="85" t="s">
        <v>207</v>
      </c>
      <c r="N45" s="82" t="s">
        <v>207</v>
      </c>
      <c r="O45" s="82" t="s">
        <v>207</v>
      </c>
      <c r="P45" s="82" t="s">
        <v>207</v>
      </c>
      <c r="Q45" s="82" t="s">
        <v>207</v>
      </c>
      <c r="R45" s="82">
        <v>6.25E-2</v>
      </c>
      <c r="S45" s="82">
        <v>5.8823529411764705E-2</v>
      </c>
      <c r="T45" s="82">
        <v>2.2222222222222223E-2</v>
      </c>
      <c r="U45" s="82">
        <v>5.4545454545454543E-2</v>
      </c>
      <c r="V45" s="79">
        <v>6.5217391304347824E-2</v>
      </c>
    </row>
    <row r="46" spans="1:22" ht="14.25" customHeight="1" x14ac:dyDescent="0.3">
      <c r="A46" s="118" t="str">
        <f t="shared" si="2"/>
        <v>17 years</v>
      </c>
      <c r="B46" s="23" t="s">
        <v>76</v>
      </c>
      <c r="C46" s="15" t="s">
        <v>207</v>
      </c>
      <c r="D46" s="15" t="s">
        <v>207</v>
      </c>
      <c r="E46" s="15" t="s">
        <v>207</v>
      </c>
      <c r="F46" s="15" t="s">
        <v>207</v>
      </c>
      <c r="G46" s="15" t="s">
        <v>207</v>
      </c>
      <c r="H46" s="15">
        <v>6</v>
      </c>
      <c r="I46" s="15">
        <v>9</v>
      </c>
      <c r="J46" s="15">
        <v>3</v>
      </c>
      <c r="K46" s="15">
        <v>6</v>
      </c>
      <c r="L46" s="15">
        <v>3</v>
      </c>
      <c r="M46" s="85" t="s">
        <v>207</v>
      </c>
      <c r="N46" s="82" t="s">
        <v>207</v>
      </c>
      <c r="O46" s="82" t="s">
        <v>207</v>
      </c>
      <c r="P46" s="82" t="s">
        <v>207</v>
      </c>
      <c r="Q46" s="82" t="s">
        <v>207</v>
      </c>
      <c r="R46" s="82">
        <v>0.125</v>
      </c>
      <c r="S46" s="82">
        <v>5.8823529411764705E-2</v>
      </c>
      <c r="T46" s="82">
        <v>2.2222222222222223E-2</v>
      </c>
      <c r="U46" s="82">
        <v>3.6363636363636362E-2</v>
      </c>
      <c r="V46" s="79">
        <v>2.1739130434782608E-2</v>
      </c>
    </row>
    <row r="47" spans="1:22" ht="14.25" customHeight="1" x14ac:dyDescent="0.3">
      <c r="A47" s="118" t="str">
        <f t="shared" si="2"/>
        <v>17 years</v>
      </c>
      <c r="B47" s="23" t="s">
        <v>77</v>
      </c>
      <c r="C47" s="15" t="s">
        <v>207</v>
      </c>
      <c r="D47" s="15" t="s">
        <v>207</v>
      </c>
      <c r="E47" s="15" t="s">
        <v>207</v>
      </c>
      <c r="F47" s="15" t="s">
        <v>207</v>
      </c>
      <c r="G47" s="15" t="s">
        <v>207</v>
      </c>
      <c r="H47" s="15">
        <v>0</v>
      </c>
      <c r="I47" s="15">
        <v>3</v>
      </c>
      <c r="J47" s="15">
        <v>3</v>
      </c>
      <c r="K47" s="15">
        <v>3</v>
      </c>
      <c r="L47" s="15">
        <v>3</v>
      </c>
      <c r="M47" s="85" t="s">
        <v>207</v>
      </c>
      <c r="N47" s="82" t="s">
        <v>207</v>
      </c>
      <c r="O47" s="82" t="s">
        <v>207</v>
      </c>
      <c r="P47" s="82" t="s">
        <v>207</v>
      </c>
      <c r="Q47" s="82" t="s">
        <v>207</v>
      </c>
      <c r="R47" s="82">
        <v>0</v>
      </c>
      <c r="S47" s="82">
        <v>1.9607843137254902E-2</v>
      </c>
      <c r="T47" s="82">
        <v>2.2222222222222223E-2</v>
      </c>
      <c r="U47" s="82">
        <v>1.8181818181818181E-2</v>
      </c>
      <c r="V47" s="79">
        <v>2.1739130434782608E-2</v>
      </c>
    </row>
    <row r="48" spans="1:22" ht="14.25" customHeight="1" x14ac:dyDescent="0.3">
      <c r="A48" s="118" t="str">
        <f t="shared" si="2"/>
        <v>17 years</v>
      </c>
      <c r="B48" s="23" t="s">
        <v>78</v>
      </c>
      <c r="C48" s="15" t="s">
        <v>207</v>
      </c>
      <c r="D48" s="15" t="s">
        <v>207</v>
      </c>
      <c r="E48" s="15" t="s">
        <v>207</v>
      </c>
      <c r="F48" s="15" t="s">
        <v>207</v>
      </c>
      <c r="G48" s="15" t="s">
        <v>207</v>
      </c>
      <c r="H48" s="15">
        <v>3</v>
      </c>
      <c r="I48" s="15">
        <v>30</v>
      </c>
      <c r="J48" s="15">
        <v>18</v>
      </c>
      <c r="K48" s="15">
        <v>45</v>
      </c>
      <c r="L48" s="15">
        <v>48</v>
      </c>
      <c r="M48" s="85" t="s">
        <v>207</v>
      </c>
      <c r="N48" s="82" t="s">
        <v>207</v>
      </c>
      <c r="O48" s="82" t="s">
        <v>207</v>
      </c>
      <c r="P48" s="82" t="s">
        <v>207</v>
      </c>
      <c r="Q48" s="82" t="s">
        <v>207</v>
      </c>
      <c r="R48" s="82">
        <v>6.25E-2</v>
      </c>
      <c r="S48" s="82">
        <v>0.19607843137254902</v>
      </c>
      <c r="T48" s="82">
        <v>0.13333333333333333</v>
      </c>
      <c r="U48" s="82">
        <v>0.27272727272727271</v>
      </c>
      <c r="V48" s="79">
        <v>0.34782608695652173</v>
      </c>
    </row>
    <row r="49" spans="1:22" ht="14.25" customHeight="1" x14ac:dyDescent="0.3">
      <c r="A49" s="118" t="str">
        <f t="shared" si="2"/>
        <v>17 years</v>
      </c>
      <c r="B49" s="23" t="s">
        <v>79</v>
      </c>
      <c r="C49" s="15" t="s">
        <v>207</v>
      </c>
      <c r="D49" s="15" t="s">
        <v>207</v>
      </c>
      <c r="E49" s="15" t="s">
        <v>207</v>
      </c>
      <c r="F49" s="15" t="s">
        <v>207</v>
      </c>
      <c r="G49" s="15" t="s">
        <v>207</v>
      </c>
      <c r="H49" s="15">
        <v>3</v>
      </c>
      <c r="I49" s="15">
        <v>18</v>
      </c>
      <c r="J49" s="15">
        <v>21</v>
      </c>
      <c r="K49" s="15">
        <v>27</v>
      </c>
      <c r="L49" s="15">
        <v>21</v>
      </c>
      <c r="M49" s="85" t="s">
        <v>207</v>
      </c>
      <c r="N49" s="82" t="s">
        <v>207</v>
      </c>
      <c r="O49" s="82" t="s">
        <v>207</v>
      </c>
      <c r="P49" s="82" t="s">
        <v>207</v>
      </c>
      <c r="Q49" s="82" t="s">
        <v>207</v>
      </c>
      <c r="R49" s="82">
        <v>6.25E-2</v>
      </c>
      <c r="S49" s="82">
        <v>0.11764705882352941</v>
      </c>
      <c r="T49" s="82">
        <v>0.15555555555555556</v>
      </c>
      <c r="U49" s="82">
        <v>0.16363636363636364</v>
      </c>
      <c r="V49" s="79">
        <v>0.15217391304347827</v>
      </c>
    </row>
    <row r="50" spans="1:22" x14ac:dyDescent="0.3">
      <c r="A50" s="118" t="str">
        <f t="shared" si="2"/>
        <v>17 years</v>
      </c>
      <c r="B50" s="23" t="s">
        <v>80</v>
      </c>
      <c r="C50" s="15" t="s">
        <v>207</v>
      </c>
      <c r="D50" s="15" t="s">
        <v>207</v>
      </c>
      <c r="E50" s="15" t="s">
        <v>207</v>
      </c>
      <c r="F50" s="15" t="s">
        <v>207</v>
      </c>
      <c r="G50" s="15" t="s">
        <v>207</v>
      </c>
      <c r="H50" s="15">
        <v>9</v>
      </c>
      <c r="I50" s="15">
        <v>24</v>
      </c>
      <c r="J50" s="15">
        <v>30</v>
      </c>
      <c r="K50" s="15">
        <v>21</v>
      </c>
      <c r="L50" s="15">
        <v>9</v>
      </c>
      <c r="M50" s="85" t="s">
        <v>207</v>
      </c>
      <c r="N50" s="82" t="s">
        <v>207</v>
      </c>
      <c r="O50" s="82" t="s">
        <v>207</v>
      </c>
      <c r="P50" s="82" t="s">
        <v>207</v>
      </c>
      <c r="Q50" s="82" t="s">
        <v>207</v>
      </c>
      <c r="R50" s="82">
        <v>0.1875</v>
      </c>
      <c r="S50" s="82">
        <v>0.15686274509803921</v>
      </c>
      <c r="T50" s="82">
        <v>0.22222222222222221</v>
      </c>
      <c r="U50" s="82">
        <v>0.12727272727272726</v>
      </c>
      <c r="V50" s="79">
        <v>6.5217391304347824E-2</v>
      </c>
    </row>
    <row r="51" spans="1:22" x14ac:dyDescent="0.3">
      <c r="A51" s="118" t="str">
        <f t="shared" si="2"/>
        <v>17 years</v>
      </c>
      <c r="B51" s="23" t="s">
        <v>81</v>
      </c>
      <c r="C51" s="15" t="s">
        <v>207</v>
      </c>
      <c r="D51" s="15" t="s">
        <v>207</v>
      </c>
      <c r="E51" s="15" t="s">
        <v>207</v>
      </c>
      <c r="F51" s="15" t="s">
        <v>207</v>
      </c>
      <c r="G51" s="15" t="s">
        <v>207</v>
      </c>
      <c r="H51" s="15">
        <v>3</v>
      </c>
      <c r="I51" s="15">
        <v>6</v>
      </c>
      <c r="J51" s="15">
        <v>3</v>
      </c>
      <c r="K51" s="15">
        <v>3</v>
      </c>
      <c r="L51" s="15">
        <v>3</v>
      </c>
      <c r="M51" s="85" t="s">
        <v>207</v>
      </c>
      <c r="N51" s="82" t="s">
        <v>207</v>
      </c>
      <c r="O51" s="82" t="s">
        <v>207</v>
      </c>
      <c r="P51" s="82" t="s">
        <v>207</v>
      </c>
      <c r="Q51" s="82" t="s">
        <v>207</v>
      </c>
      <c r="R51" s="82">
        <v>6.25E-2</v>
      </c>
      <c r="S51" s="82">
        <v>3.9215686274509803E-2</v>
      </c>
      <c r="T51" s="82">
        <v>2.2222222222222223E-2</v>
      </c>
      <c r="U51" s="82">
        <v>1.8181818181818181E-2</v>
      </c>
      <c r="V51" s="79">
        <v>2.1739130434782608E-2</v>
      </c>
    </row>
    <row r="52" spans="1:22" x14ac:dyDescent="0.3">
      <c r="A52" s="118" t="str">
        <f t="shared" si="2"/>
        <v>17 years</v>
      </c>
      <c r="B52" s="23" t="s">
        <v>82</v>
      </c>
      <c r="C52" s="15" t="s">
        <v>207</v>
      </c>
      <c r="D52" s="15" t="s">
        <v>207</v>
      </c>
      <c r="E52" s="15" t="s">
        <v>207</v>
      </c>
      <c r="F52" s="15" t="s">
        <v>207</v>
      </c>
      <c r="G52" s="15" t="s">
        <v>207</v>
      </c>
      <c r="H52" s="15">
        <v>0</v>
      </c>
      <c r="I52" s="15">
        <v>3</v>
      </c>
      <c r="J52" s="15">
        <v>6</v>
      </c>
      <c r="K52" s="15">
        <v>3</v>
      </c>
      <c r="L52" s="15">
        <v>3</v>
      </c>
      <c r="M52" s="85" t="s">
        <v>207</v>
      </c>
      <c r="N52" s="82" t="s">
        <v>207</v>
      </c>
      <c r="O52" s="82" t="s">
        <v>207</v>
      </c>
      <c r="P52" s="82" t="s">
        <v>207</v>
      </c>
      <c r="Q52" s="82" t="s">
        <v>207</v>
      </c>
      <c r="R52" s="82">
        <v>0</v>
      </c>
      <c r="S52" s="82">
        <v>1.9607843137254902E-2</v>
      </c>
      <c r="T52" s="82">
        <v>4.4444444444444446E-2</v>
      </c>
      <c r="U52" s="82">
        <v>1.8181818181818181E-2</v>
      </c>
      <c r="V52" s="79">
        <v>2.1739130434782608E-2</v>
      </c>
    </row>
    <row r="53" spans="1:22" x14ac:dyDescent="0.3">
      <c r="A53" s="118" t="str">
        <f t="shared" si="2"/>
        <v>17 years</v>
      </c>
      <c r="B53" s="23" t="s">
        <v>83</v>
      </c>
      <c r="C53" s="15" t="s">
        <v>207</v>
      </c>
      <c r="D53" s="15" t="s">
        <v>207</v>
      </c>
      <c r="E53" s="15" t="s">
        <v>207</v>
      </c>
      <c r="F53" s="15" t="s">
        <v>207</v>
      </c>
      <c r="G53" s="15" t="s">
        <v>207</v>
      </c>
      <c r="H53" s="15">
        <v>3</v>
      </c>
      <c r="I53" s="15">
        <v>3</v>
      </c>
      <c r="J53" s="15">
        <v>3</v>
      </c>
      <c r="K53" s="15">
        <v>3</v>
      </c>
      <c r="L53" s="15">
        <v>3</v>
      </c>
      <c r="M53" s="85" t="s">
        <v>207</v>
      </c>
      <c r="N53" s="82" t="s">
        <v>207</v>
      </c>
      <c r="O53" s="82" t="s">
        <v>207</v>
      </c>
      <c r="P53" s="82" t="s">
        <v>207</v>
      </c>
      <c r="Q53" s="82" t="s">
        <v>207</v>
      </c>
      <c r="R53" s="82">
        <v>6.25E-2</v>
      </c>
      <c r="S53" s="82">
        <v>1.9607843137254902E-2</v>
      </c>
      <c r="T53" s="82">
        <v>2.2222222222222223E-2</v>
      </c>
      <c r="U53" s="82">
        <v>1.8181818181818181E-2</v>
      </c>
      <c r="V53" s="79">
        <v>2.1739130434782608E-2</v>
      </c>
    </row>
    <row r="54" spans="1:22" x14ac:dyDescent="0.3">
      <c r="A54" s="118" t="str">
        <f t="shared" si="2"/>
        <v>17 years</v>
      </c>
      <c r="B54" s="23" t="s">
        <v>84</v>
      </c>
      <c r="C54" s="15" t="s">
        <v>207</v>
      </c>
      <c r="D54" s="15" t="s">
        <v>207</v>
      </c>
      <c r="E54" s="15" t="s">
        <v>207</v>
      </c>
      <c r="F54" s="15" t="s">
        <v>207</v>
      </c>
      <c r="G54" s="15" t="s">
        <v>207</v>
      </c>
      <c r="H54" s="15">
        <v>3</v>
      </c>
      <c r="I54" s="15">
        <v>3</v>
      </c>
      <c r="J54" s="15">
        <v>9</v>
      </c>
      <c r="K54" s="15">
        <v>6</v>
      </c>
      <c r="L54" s="15">
        <v>6</v>
      </c>
      <c r="M54" s="85" t="s">
        <v>207</v>
      </c>
      <c r="N54" s="82" t="s">
        <v>207</v>
      </c>
      <c r="O54" s="82" t="s">
        <v>207</v>
      </c>
      <c r="P54" s="82" t="s">
        <v>207</v>
      </c>
      <c r="Q54" s="82" t="s">
        <v>207</v>
      </c>
      <c r="R54" s="82">
        <v>6.25E-2</v>
      </c>
      <c r="S54" s="82">
        <v>1.9607843137254902E-2</v>
      </c>
      <c r="T54" s="82">
        <v>6.6666666666666666E-2</v>
      </c>
      <c r="U54" s="82">
        <v>3.6363636363636362E-2</v>
      </c>
      <c r="V54" s="79">
        <v>4.3478260869565216E-2</v>
      </c>
    </row>
    <row r="55" spans="1:22" x14ac:dyDescent="0.3">
      <c r="A55" s="118" t="str">
        <f t="shared" si="2"/>
        <v>17 years</v>
      </c>
      <c r="B55" s="23" t="s">
        <v>85</v>
      </c>
      <c r="C55" s="15" t="s">
        <v>207</v>
      </c>
      <c r="D55" s="15" t="s">
        <v>207</v>
      </c>
      <c r="E55" s="15" t="s">
        <v>207</v>
      </c>
      <c r="F55" s="15" t="s">
        <v>207</v>
      </c>
      <c r="G55" s="15" t="s">
        <v>207</v>
      </c>
      <c r="H55" s="15">
        <v>0</v>
      </c>
      <c r="I55" s="15">
        <v>3</v>
      </c>
      <c r="J55" s="15">
        <v>3</v>
      </c>
      <c r="K55" s="15">
        <v>3</v>
      </c>
      <c r="L55" s="15">
        <v>3</v>
      </c>
      <c r="M55" s="85" t="s">
        <v>207</v>
      </c>
      <c r="N55" s="82" t="s">
        <v>207</v>
      </c>
      <c r="O55" s="82" t="s">
        <v>207</v>
      </c>
      <c r="P55" s="82" t="s">
        <v>207</v>
      </c>
      <c r="Q55" s="82" t="s">
        <v>207</v>
      </c>
      <c r="R55" s="82">
        <v>0</v>
      </c>
      <c r="S55" s="82">
        <v>1.9607843137254902E-2</v>
      </c>
      <c r="T55" s="82">
        <v>2.2222222222222223E-2</v>
      </c>
      <c r="U55" s="82">
        <v>1.8181818181818181E-2</v>
      </c>
      <c r="V55" s="79">
        <v>2.1739130434782608E-2</v>
      </c>
    </row>
    <row r="56" spans="1:22" x14ac:dyDescent="0.3">
      <c r="A56" s="118" t="str">
        <f t="shared" si="2"/>
        <v>17 years</v>
      </c>
      <c r="B56" s="23" t="s">
        <v>86</v>
      </c>
      <c r="C56" s="15" t="s">
        <v>207</v>
      </c>
      <c r="D56" s="15" t="s">
        <v>207</v>
      </c>
      <c r="E56" s="15" t="s">
        <v>207</v>
      </c>
      <c r="F56" s="15" t="s">
        <v>207</v>
      </c>
      <c r="G56" s="15" t="s">
        <v>207</v>
      </c>
      <c r="H56" s="15">
        <v>9</v>
      </c>
      <c r="I56" s="15">
        <v>12</v>
      </c>
      <c r="J56" s="15">
        <v>9</v>
      </c>
      <c r="K56" s="15">
        <v>9</v>
      </c>
      <c r="L56" s="15">
        <v>9</v>
      </c>
      <c r="M56" s="85" t="s">
        <v>207</v>
      </c>
      <c r="N56" s="82" t="s">
        <v>207</v>
      </c>
      <c r="O56" s="82" t="s">
        <v>207</v>
      </c>
      <c r="P56" s="82" t="s">
        <v>207</v>
      </c>
      <c r="Q56" s="82" t="s">
        <v>207</v>
      </c>
      <c r="R56" s="82">
        <v>0.1875</v>
      </c>
      <c r="S56" s="82">
        <v>7.8431372549019607E-2</v>
      </c>
      <c r="T56" s="82">
        <v>6.6666666666666666E-2</v>
      </c>
      <c r="U56" s="82">
        <v>5.4545454545454543E-2</v>
      </c>
      <c r="V56" s="79">
        <v>6.5217391304347824E-2</v>
      </c>
    </row>
    <row r="57" spans="1:22" x14ac:dyDescent="0.3">
      <c r="A57" s="118" t="str">
        <f t="shared" si="2"/>
        <v>17 years</v>
      </c>
      <c r="B57" s="23" t="s">
        <v>87</v>
      </c>
      <c r="C57" s="15" t="s">
        <v>207</v>
      </c>
      <c r="D57" s="15" t="s">
        <v>207</v>
      </c>
      <c r="E57" s="15" t="s">
        <v>207</v>
      </c>
      <c r="F57" s="15" t="s">
        <v>207</v>
      </c>
      <c r="G57" s="15" t="s">
        <v>207</v>
      </c>
      <c r="H57" s="15">
        <v>9</v>
      </c>
      <c r="I57" s="15">
        <v>21</v>
      </c>
      <c r="J57" s="15">
        <v>6</v>
      </c>
      <c r="K57" s="15">
        <v>0</v>
      </c>
      <c r="L57" s="15">
        <v>3</v>
      </c>
      <c r="M57" s="85" t="s">
        <v>207</v>
      </c>
      <c r="N57" s="82" t="s">
        <v>207</v>
      </c>
      <c r="O57" s="82" t="s">
        <v>207</v>
      </c>
      <c r="P57" s="82" t="s">
        <v>207</v>
      </c>
      <c r="Q57" s="82" t="s">
        <v>207</v>
      </c>
      <c r="R57" s="82">
        <v>0.1875</v>
      </c>
      <c r="S57" s="82">
        <v>0.13725490196078433</v>
      </c>
      <c r="T57" s="82">
        <v>4.4444444444444446E-2</v>
      </c>
      <c r="U57" s="82">
        <v>0</v>
      </c>
      <c r="V57" s="79">
        <v>2.1739130434782608E-2</v>
      </c>
    </row>
    <row r="58" spans="1:22" x14ac:dyDescent="0.3">
      <c r="A58" s="118" t="str">
        <f t="shared" si="2"/>
        <v>17 years</v>
      </c>
      <c r="B58" s="23" t="s">
        <v>88</v>
      </c>
      <c r="C58" s="15" t="s">
        <v>207</v>
      </c>
      <c r="D58" s="15" t="s">
        <v>207</v>
      </c>
      <c r="E58" s="15" t="s">
        <v>207</v>
      </c>
      <c r="F58" s="15" t="s">
        <v>207</v>
      </c>
      <c r="G58" s="15" t="s">
        <v>207</v>
      </c>
      <c r="H58" s="15">
        <v>0</v>
      </c>
      <c r="I58" s="15">
        <v>0</v>
      </c>
      <c r="J58" s="15">
        <v>0</v>
      </c>
      <c r="K58" s="15">
        <v>0</v>
      </c>
      <c r="L58" s="15">
        <v>0</v>
      </c>
      <c r="M58" s="85" t="s">
        <v>207</v>
      </c>
      <c r="N58" s="82" t="s">
        <v>207</v>
      </c>
      <c r="O58" s="82" t="s">
        <v>207</v>
      </c>
      <c r="P58" s="82" t="s">
        <v>207</v>
      </c>
      <c r="Q58" s="82" t="s">
        <v>207</v>
      </c>
      <c r="R58" s="82">
        <v>0</v>
      </c>
      <c r="S58" s="82">
        <v>0</v>
      </c>
      <c r="T58" s="82">
        <v>0</v>
      </c>
      <c r="U58" s="82">
        <v>0</v>
      </c>
      <c r="V58" s="79">
        <v>0</v>
      </c>
    </row>
    <row r="59" spans="1:22" x14ac:dyDescent="0.3">
      <c r="A59" s="119" t="str">
        <f t="shared" si="2"/>
        <v>17 years</v>
      </c>
      <c r="B59" s="19" t="s">
        <v>0</v>
      </c>
      <c r="C59" s="45" t="s">
        <v>207</v>
      </c>
      <c r="D59" s="45" t="s">
        <v>207</v>
      </c>
      <c r="E59" s="45" t="s">
        <v>207</v>
      </c>
      <c r="F59" s="45" t="s">
        <v>207</v>
      </c>
      <c r="G59" s="45" t="s">
        <v>207</v>
      </c>
      <c r="H59" s="45">
        <v>48</v>
      </c>
      <c r="I59" s="45">
        <v>153</v>
      </c>
      <c r="J59" s="45">
        <v>135</v>
      </c>
      <c r="K59" s="45">
        <v>165</v>
      </c>
      <c r="L59" s="84">
        <v>138</v>
      </c>
      <c r="M59" s="86" t="s">
        <v>207</v>
      </c>
      <c r="N59" s="83" t="s">
        <v>207</v>
      </c>
      <c r="O59" s="83" t="s">
        <v>207</v>
      </c>
      <c r="P59" s="83" t="s">
        <v>207</v>
      </c>
      <c r="Q59" s="83" t="s">
        <v>207</v>
      </c>
      <c r="R59" s="83">
        <v>1</v>
      </c>
      <c r="S59" s="83">
        <v>1</v>
      </c>
      <c r="T59" s="83">
        <v>1</v>
      </c>
      <c r="U59" s="83">
        <v>1</v>
      </c>
      <c r="V59" s="81">
        <v>1</v>
      </c>
    </row>
  </sheetData>
  <autoFilter ref="A8:B8" xr:uid="{B3CFB595-6232-4763-8C36-42525DCF40A4}"/>
  <customSheetViews>
    <customSheetView guid="{608C5311-9BDC-4FEE-A26E-8CF6B2EC5F35}">
      <selection activeCell="A17" sqref="A17:K17"/>
      <pageMargins left="0.7" right="0.7" top="0.75" bottom="0.75" header="0.3" footer="0.3"/>
    </customSheetView>
  </customSheetViews>
  <mergeCells count="11">
    <mergeCell ref="A5:V5"/>
    <mergeCell ref="A6:V6"/>
    <mergeCell ref="A1:V1"/>
    <mergeCell ref="A2:V2"/>
    <mergeCell ref="A3:V3"/>
    <mergeCell ref="A4:V4"/>
    <mergeCell ref="C7:L7"/>
    <mergeCell ref="M7:V7"/>
    <mergeCell ref="A9:A25"/>
    <mergeCell ref="A26:A42"/>
    <mergeCell ref="A43:A59"/>
  </mergeCells>
  <hyperlinks>
    <hyperlink ref="A4:G4" location="'Definitions and data notes'!A1" display="For more information on how to interpret these figures, please read the Definitions and data notes." xr:uid="{10C0904F-964B-41F3-9309-D548D006D2BC}"/>
    <hyperlink ref="A5:G5" location="Contents!A1" display="Back to Contents page" xr:uid="{B1E20E4F-A5CA-41C0-BB8F-880E87155691}"/>
  </hyperlinks>
  <pageMargins left="0.7" right="0.7" top="0.75" bottom="0.75" header="0.3" footer="0.3"/>
  <pageSetup paperSize="8"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13</vt:i4>
      </vt:variant>
    </vt:vector>
  </HeadingPairs>
  <TitlesOfParts>
    <vt:vector size="13" baseType="lpstr">
      <vt:lpstr>Contents</vt:lpstr>
      <vt:lpstr>1.Charges by outcome</vt:lpstr>
      <vt:lpstr>2.Charges by offence</vt:lpstr>
      <vt:lpstr>3.People by outcome</vt:lpstr>
      <vt:lpstr>4.People by offence</vt:lpstr>
      <vt:lpstr>5.People charged by court</vt:lpstr>
      <vt:lpstr>6.People charged demographics</vt:lpstr>
      <vt:lpstr>7.People by orders</vt:lpstr>
      <vt:lpstr>8.People orders offence</vt:lpstr>
      <vt:lpstr>9.People orders by demographics</vt:lpstr>
      <vt:lpstr>Definitions and data notes</vt:lpstr>
      <vt:lpstr>Overview-youth justice system</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2021-01-18T22:05:56Z</cp:lastPrinted>
  <dcterms:created xsi:type="dcterms:W3CDTF">2017-01-10T21:56:24Z</dcterms:created>
  <dcterms:modified xsi:type="dcterms:W3CDTF">2024-03-17T11:42:48Z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2068197226</vt:i4>
  </property>
  <property fmtid="{D5CDD505-2E9C-101B-9397-08002B2CF9AE}" pid="3" name="_NewReviewCycle">
    <vt:lpwstr/>
  </property>
  <property fmtid="{D5CDD505-2E9C-101B-9397-08002B2CF9AE}" pid="4" name="_EmailSubject">
    <vt:lpwstr>Proposed changes to Youth Court/child and young person data tables for March 2020 release</vt:lpwstr>
  </property>
  <property fmtid="{D5CDD505-2E9C-101B-9397-08002B2CF9AE}" pid="5" name="_AuthorEmail">
    <vt:lpwstr>Jo.Fink@justice.govt.nz</vt:lpwstr>
  </property>
  <property fmtid="{D5CDD505-2E9C-101B-9397-08002B2CF9AE}" pid="6" name="_AuthorEmailDisplayName">
    <vt:lpwstr>Fink, Jo</vt:lpwstr>
  </property>
  <property fmtid="{D5CDD505-2E9C-101B-9397-08002B2CF9AE}" pid="7" name="_PreviousAdHocReviewCycleID">
    <vt:i4>-1735561940</vt:i4>
  </property>
  <property fmtid="{D5CDD505-2E9C-101B-9397-08002B2CF9AE}" pid="8" name="_ReviewingToolsShownOnce">
    <vt:lpwstr/>
  </property>
</Properties>
</file>